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worksheets/_rels/sheet4.xml.rels" ContentType="application/vnd.openxmlformats-package.relationships+xml"/>
  <Override PartName="/xl/worksheets/_rels/sheet5.xml.rels" ContentType="application/vnd.openxmlformats-package.relationships+xml"/>
  <Override PartName="/xl/worksheets/_rels/sheet6.xml.rels" ContentType="application/vnd.openxmlformats-package.relationships+xml"/>
  <Override PartName="/xl/sharedStrings.xml" ContentType="application/vnd.openxmlformats-officedocument.spreadsheetml.sharedStrings+xml"/>
  <Override PartName="/xl/media/image3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_rels/drawing4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3"/>
  </bookViews>
  <sheets>
    <sheet name="Dane źródłowe" sheetId="1" state="visible" r:id="rId2"/>
    <sheet name="Opis procedury testowania" sheetId="2" state="visible" r:id="rId3"/>
    <sheet name="Analiza danych" sheetId="3" state="visible" r:id="rId4"/>
    <sheet name="Ranking" sheetId="4" state="visible" r:id="rId5"/>
    <sheet name="Przykładowa analiza danych" sheetId="5" state="visible" r:id="rId6"/>
    <sheet name="Dane kontaktowe i źródła" sheetId="6" state="visible" r:id="rId7"/>
  </sheets>
  <definedNames>
    <definedName function="false" hidden="true" localSheetId="0" name="_xlnm._FilterDatabase" vbProcedure="false">'Dane źródłowe'!$B$7:$O$255</definedName>
    <definedName function="false" hidden="true" localSheetId="4" name="_xlnm._FilterDatabase" vbProcedure="false">'Przykładowa analiza danych'!$B$5:$H$40</definedName>
    <definedName function="false" hidden="true" localSheetId="3" name="_xlnm._FilterDatabase" vbProcedure="false">Ranking!$A$3:$O$250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<sst xmlns="http://schemas.openxmlformats.org/spreadsheetml/2006/main" count="3406" uniqueCount="416">
  <si>
    <t xml:space="preserve">Dane źródłowe pobrane z PVEL 2023 PV Module Reliability Scorecard (https://scorecard.pvel.com)</t>
  </si>
  <si>
    <t xml:space="preserve">// x – moduł przeszedł daną próbę i otrzymał status TOP PERFORMER</t>
  </si>
  <si>
    <t xml:space="preserve">Dane źródłowe z PVEL</t>
  </si>
  <si>
    <t xml:space="preserve">Próby niezawodności</t>
  </si>
  <si>
    <t xml:space="preserve">Test dodatkowy</t>
  </si>
  <si>
    <t xml:space="preserve">Producent</t>
  </si>
  <si>
    <t xml:space="preserve">Nazwa modułu</t>
  </si>
  <si>
    <t xml:space="preserve">TC</t>
  </si>
  <si>
    <t xml:space="preserve">DH</t>
  </si>
  <si>
    <t xml:space="preserve">MSS</t>
  </si>
  <si>
    <t xml:space="preserve">PID</t>
  </si>
  <si>
    <t xml:space="preserve">LID+LeTID</t>
  </si>
  <si>
    <t xml:space="preserve">PAN</t>
  </si>
  <si>
    <t xml:space="preserve">Rodzaj modułu</t>
  </si>
  <si>
    <t xml:space="preserve">Typ ogniwa</t>
  </si>
  <si>
    <t xml:space="preserve">Zakres mocy</t>
  </si>
  <si>
    <t xml:space="preserve">Ilość ogniw</t>
  </si>
  <si>
    <t xml:space="preserve">Szerokość wafla [mm]</t>
  </si>
  <si>
    <t xml:space="preserve">Lokacja fabryki</t>
  </si>
  <si>
    <t xml:space="preserve">Zbiorczy</t>
  </si>
  <si>
    <t xml:space="preserve">Zmiany temp</t>
  </si>
  <si>
    <t xml:space="preserve">Wilgoć</t>
  </si>
  <si>
    <t xml:space="preserve">Mikropęknięcia</t>
  </si>
  <si>
    <t xml:space="preserve">ZNShine Solar</t>
  </si>
  <si>
    <t xml:space="preserve">ZXM7-SHLDD144-xxx/M</t>
  </si>
  <si>
    <t xml:space="preserve">x</t>
  </si>
  <si>
    <t xml:space="preserve">dwustronne - szkło/szkło</t>
  </si>
  <si>
    <t xml:space="preserve">p-type PERC</t>
  </si>
  <si>
    <t xml:space="preserve">530-575W</t>
  </si>
  <si>
    <t xml:space="preserve">Kambodża</t>
  </si>
  <si>
    <t xml:space="preserve">ZXM7-SHLDD132-xxx/M</t>
  </si>
  <si>
    <t xml:space="preserve">480-525W</t>
  </si>
  <si>
    <t xml:space="preserve">ZXM7-SHLDD120-xxx/M</t>
  </si>
  <si>
    <t xml:space="preserve">430-475W</t>
  </si>
  <si>
    <t xml:space="preserve">ZXM7-SHLDD108-xxx/M</t>
  </si>
  <si>
    <t xml:space="preserve">380-425W</t>
  </si>
  <si>
    <t xml:space="preserve">Yingli Solar</t>
  </si>
  <si>
    <t xml:space="preserve">YLxxxDF72 e/2</t>
  </si>
  <si>
    <t xml:space="preserve">Chiny</t>
  </si>
  <si>
    <t xml:space="preserve">YLxxxDF54 e/2</t>
  </si>
  <si>
    <t xml:space="preserve">YLxxxD-49e 1/2</t>
  </si>
  <si>
    <t xml:space="preserve">jednostronne - szkło/folia</t>
  </si>
  <si>
    <t xml:space="preserve">YLxxxD-37e 1/2</t>
  </si>
  <si>
    <t xml:space="preserve">Waaree</t>
  </si>
  <si>
    <t xml:space="preserve">WSMDP-AAA</t>
  </si>
  <si>
    <t xml:space="preserve">Indie</t>
  </si>
  <si>
    <t xml:space="preserve">WSMDi-AAA</t>
  </si>
  <si>
    <t xml:space="preserve">WSMDB-AAA (144)</t>
  </si>
  <si>
    <t xml:space="preserve">WSMDB-AAA (132)</t>
  </si>
  <si>
    <t xml:space="preserve">WSMDB-AAA (120)</t>
  </si>
  <si>
    <t xml:space="preserve">WSMDB-AAA (108)</t>
  </si>
  <si>
    <t xml:space="preserve">WSMD-AAA (144)</t>
  </si>
  <si>
    <t xml:space="preserve">WSMD-AAA (132)</t>
  </si>
  <si>
    <t xml:space="preserve">VSUN</t>
  </si>
  <si>
    <t xml:space="preserve">VSUNxxx-144BMH-DG (M6)</t>
  </si>
  <si>
    <t xml:space="preserve">Wietnam</t>
  </si>
  <si>
    <t xml:space="preserve">VSUNxxx-144BMH-DG</t>
  </si>
  <si>
    <t xml:space="preserve">VSUNxxx-144BMH</t>
  </si>
  <si>
    <t xml:space="preserve">dwustronne - szkło/folia</t>
  </si>
  <si>
    <t xml:space="preserve">VSUNxxx-132BMH-DG</t>
  </si>
  <si>
    <t xml:space="preserve">VSUNxxx-132BMH</t>
  </si>
  <si>
    <t xml:space="preserve">VSUNxxx-120BMH-DG</t>
  </si>
  <si>
    <t xml:space="preserve">VSUNxxx-120BMH</t>
  </si>
  <si>
    <t xml:space="preserve">VSUNxxx-108BMH-DG</t>
  </si>
  <si>
    <t xml:space="preserve">VSUNxxx-108BMH</t>
  </si>
  <si>
    <t xml:space="preserve">Vikram Solar</t>
  </si>
  <si>
    <t xml:space="preserve">VSMHBB.60.AAA.05</t>
  </si>
  <si>
    <t xml:space="preserve">VSMHBB.54.AAA.05</t>
  </si>
  <si>
    <t xml:space="preserve">VSMH.72.AAA.05</t>
  </si>
  <si>
    <t xml:space="preserve">VSMH.60.AAA.05</t>
  </si>
  <si>
    <t xml:space="preserve">VSMH.54.AAA.05</t>
  </si>
  <si>
    <t xml:space="preserve">VSMDHT.72.AAA.05</t>
  </si>
  <si>
    <t xml:space="preserve">VSMDHT.54.AAA.05</t>
  </si>
  <si>
    <t xml:space="preserve">VSMDH.72.AAA.05</t>
  </si>
  <si>
    <t xml:space="preserve">VSMDH.60.AAA.05</t>
  </si>
  <si>
    <t xml:space="preserve">VSMDH.54.AAA.05</t>
  </si>
  <si>
    <t xml:space="preserve">Trina Solar</t>
  </si>
  <si>
    <t xml:space="preserve">TSM-xxxNEG19RC.20</t>
  </si>
  <si>
    <t xml:space="preserve">n-type TOPCon</t>
  </si>
  <si>
    <t xml:space="preserve">580-625W</t>
  </si>
  <si>
    <t xml:space="preserve">TSM-xxxDEG21C.20</t>
  </si>
  <si>
    <t xml:space="preserve">630-675W</t>
  </si>
  <si>
    <t xml:space="preserve">TSM-xxxDEG19C.20</t>
  </si>
  <si>
    <t xml:space="preserve">TSM-xxxDE21</t>
  </si>
  <si>
    <t xml:space="preserve">TSM-xxxDE19</t>
  </si>
  <si>
    <t xml:space="preserve">Talesun</t>
  </si>
  <si>
    <t xml:space="preserve">TP7G72M</t>
  </si>
  <si>
    <t xml:space="preserve">TP7G54M</t>
  </si>
  <si>
    <t xml:space="preserve">TD7G72M</t>
  </si>
  <si>
    <t xml:space="preserve">TD7G66M</t>
  </si>
  <si>
    <t xml:space="preserve">SolarSpace</t>
  </si>
  <si>
    <t xml:space="preserve">SS8-72HS-xxxM</t>
  </si>
  <si>
    <t xml:space="preserve">SS8-72HD-xxxM</t>
  </si>
  <si>
    <t xml:space="preserve">SS8-60HS-xxxM</t>
  </si>
  <si>
    <t xml:space="preserve">SS8-60HD-xxxM</t>
  </si>
  <si>
    <t xml:space="preserve">SS8-54HSB-xxxM</t>
  </si>
  <si>
    <t xml:space="preserve">SS8-54HS-xxxM</t>
  </si>
  <si>
    <t xml:space="preserve">SS8-54HD-xxxM</t>
  </si>
  <si>
    <t xml:space="preserve">Maxeon</t>
  </si>
  <si>
    <t xml:space="preserve">SPR-P6-xxx-UPP</t>
  </si>
  <si>
    <t xml:space="preserve">Meksyk</t>
  </si>
  <si>
    <t xml:space="preserve">SPR-P6-xxx-COM-XS</t>
  </si>
  <si>
    <t xml:space="preserve">SPR-P6-xxx-COM-S-BF</t>
  </si>
  <si>
    <t xml:space="preserve">SPR-P6-xxx-COM-M-BF</t>
  </si>
  <si>
    <t xml:space="preserve">SPR-P6-XXX-BLK</t>
  </si>
  <si>
    <t xml:space="preserve">Akcome</t>
  </si>
  <si>
    <t xml:space="preserve">SKA611HDGDC</t>
  </si>
  <si>
    <t xml:space="preserve">n-type HJT</t>
  </si>
  <si>
    <t xml:space="preserve">675W+</t>
  </si>
  <si>
    <t xml:space="preserve">SKA610HDGDC</t>
  </si>
  <si>
    <t xml:space="preserve">SKA511HDGDC</t>
  </si>
  <si>
    <t xml:space="preserve">SKA510HDGDC</t>
  </si>
  <si>
    <t xml:space="preserve">SKA509HDGDC</t>
  </si>
  <si>
    <t xml:space="preserve">SKA508HDGDC</t>
  </si>
  <si>
    <t xml:space="preserve">Silfab Solar</t>
  </si>
  <si>
    <t xml:space="preserve">SIL-xxxHN</t>
  </si>
  <si>
    <t xml:space="preserve">Kanada</t>
  </si>
  <si>
    <t xml:space="preserve">SIL-xxxHC+</t>
  </si>
  <si>
    <t xml:space="preserve">SIL-xxxHC</t>
  </si>
  <si>
    <t xml:space="preserve">330-375W</t>
  </si>
  <si>
    <t xml:space="preserve">SEG Solar</t>
  </si>
  <si>
    <t xml:space="preserve">SEG-XXX-BTD-BG</t>
  </si>
  <si>
    <t xml:space="preserve">SEG-XXX-BTB-BG</t>
  </si>
  <si>
    <t xml:space="preserve">SEG-XXX-BTA-BG</t>
  </si>
  <si>
    <t xml:space="preserve">Risen Energy</t>
  </si>
  <si>
    <t xml:space="preserve">RSM132-8-xxxM</t>
  </si>
  <si>
    <t xml:space="preserve">RSM132-8-xxxBMDG</t>
  </si>
  <si>
    <t xml:space="preserve">RSM120-8-xxxM</t>
  </si>
  <si>
    <t xml:space="preserve">RSM120-8-xxxBMDG</t>
  </si>
  <si>
    <t xml:space="preserve">RSM110-8-xxxM</t>
  </si>
  <si>
    <t xml:space="preserve">RSM110-8-xxxBMDG</t>
  </si>
  <si>
    <t xml:space="preserve">Qcells</t>
  </si>
  <si>
    <t xml:space="preserve">Q.PEAK DUO XL-G11.3/BFG</t>
  </si>
  <si>
    <t xml:space="preserve">Korea Płd.</t>
  </si>
  <si>
    <t xml:space="preserve">Q.PEAK DUO XL-G10.d</t>
  </si>
  <si>
    <t xml:space="preserve">Q.PEAK DUO XL-G10.c</t>
  </si>
  <si>
    <t xml:space="preserve">Q.PEAK DUO XL-G10.3/BFG</t>
  </si>
  <si>
    <t xml:space="preserve">Q.PEAK DUO XL-G10.3</t>
  </si>
  <si>
    <t xml:space="preserve">Q.PEAK DUO XL-G10.2</t>
  </si>
  <si>
    <t xml:space="preserve">Q.PEAK DUO BLK-G10+</t>
  </si>
  <si>
    <t xml:space="preserve">Q.PEAK DUO BLK ML-G10+</t>
  </si>
  <si>
    <t xml:space="preserve">Phono Solar</t>
  </si>
  <si>
    <t xml:space="preserve">PSxxxM8GFH-24/TH</t>
  </si>
  <si>
    <t xml:space="preserve">PSxxxM8GFH-22/WH</t>
  </si>
  <si>
    <t xml:space="preserve">PSxxxM8GFH-20/UH</t>
  </si>
  <si>
    <t xml:space="preserve">PSxxxM8GFH-18/VH</t>
  </si>
  <si>
    <t xml:space="preserve">Premier Energies</t>
  </si>
  <si>
    <t xml:space="preserve">PE-AAAHM (144)</t>
  </si>
  <si>
    <t xml:space="preserve">PE-AAAHM (132)</t>
  </si>
  <si>
    <t xml:space="preserve">PE-AAAHM (120)</t>
  </si>
  <si>
    <t xml:space="preserve">PE-AAAHM (108)</t>
  </si>
  <si>
    <t xml:space="preserve">PE-AAAHGB (144)</t>
  </si>
  <si>
    <t xml:space="preserve">PE-AAAHGB (132)</t>
  </si>
  <si>
    <t xml:space="preserve">PE-AAAHGB (120)</t>
  </si>
  <si>
    <t xml:space="preserve">PE-AAAHGB (108)</t>
  </si>
  <si>
    <t xml:space="preserve">PE-AAAHB (144)</t>
  </si>
  <si>
    <t xml:space="preserve">PE-AAAHB (132)</t>
  </si>
  <si>
    <t xml:space="preserve">PE-AAAHB (120)</t>
  </si>
  <si>
    <t xml:space="preserve">PE-AAAHB (108)</t>
  </si>
  <si>
    <t xml:space="preserve">Jolywood</t>
  </si>
  <si>
    <t xml:space="preserve">JW-HT144N</t>
  </si>
  <si>
    <t xml:space="preserve">JW-HT108N</t>
  </si>
  <si>
    <t xml:space="preserve">JW-HD144N</t>
  </si>
  <si>
    <t xml:space="preserve">JW-HD108N</t>
  </si>
  <si>
    <t xml:space="preserve">Jinko</t>
  </si>
  <si>
    <t xml:space="preserve">JKMxxxN-78HL4-TV</t>
  </si>
  <si>
    <t xml:space="preserve">Chiny,Malezja</t>
  </si>
  <si>
    <t xml:space="preserve">JKMxxxN-78HL4-BDV</t>
  </si>
  <si>
    <t xml:space="preserve">JKMxxxN-78HL4-(V)</t>
  </si>
  <si>
    <t xml:space="preserve">JKMxxxN-72HL4-TV</t>
  </si>
  <si>
    <t xml:space="preserve">JKMxxxN-72HL4-BDV</t>
  </si>
  <si>
    <t xml:space="preserve">JKMxxxN-72HL4-(V)</t>
  </si>
  <si>
    <t xml:space="preserve">JKMxxxN-60HL4-(V)</t>
  </si>
  <si>
    <t xml:space="preserve">JKMxxxN-54HL4-B</t>
  </si>
  <si>
    <t xml:space="preserve">JKMxxxN-54HL4-(V)</t>
  </si>
  <si>
    <t xml:space="preserve">JKMxxxM-7RL3-V</t>
  </si>
  <si>
    <t xml:space="preserve">JKMxxxM-72HL4-TV</t>
  </si>
  <si>
    <t xml:space="preserve">JKMxxxM-72HL4-BDVP</t>
  </si>
  <si>
    <t xml:space="preserve">JKMxxxM-72HL-TV</t>
  </si>
  <si>
    <t xml:space="preserve">JKMxxxM-6RL3-B</t>
  </si>
  <si>
    <t xml:space="preserve">JKMxxxM-6RL3</t>
  </si>
  <si>
    <t xml:space="preserve">JA Solar</t>
  </si>
  <si>
    <t xml:space="preserve">JAM72S30-xxx/MR</t>
  </si>
  <si>
    <t xml:space="preserve">JAM72D30-xxx/MB</t>
  </si>
  <si>
    <t xml:space="preserve">JAM72D30-xxx/GB</t>
  </si>
  <si>
    <t xml:space="preserve">JAM54S31-xxx/MR</t>
  </si>
  <si>
    <t xml:space="preserve">JAM54S30-xxx/MR</t>
  </si>
  <si>
    <t xml:space="preserve">HT-SAAE</t>
  </si>
  <si>
    <t xml:space="preserve">HT78-18X-xxx</t>
  </si>
  <si>
    <t xml:space="preserve">Turcja</t>
  </si>
  <si>
    <t xml:space="preserve">HT72-18X-xxx</t>
  </si>
  <si>
    <t xml:space="preserve">HT60-18X-xxx</t>
  </si>
  <si>
    <t xml:space="preserve">HT54-18X-xxx</t>
  </si>
  <si>
    <t xml:space="preserve">Huasun</t>
  </si>
  <si>
    <t xml:space="preserve">HS-210-B132 DSxxx</t>
  </si>
  <si>
    <t xml:space="preserve">HS-210-B120 DSxxx</t>
  </si>
  <si>
    <t xml:space="preserve">HD Hyundai</t>
  </si>
  <si>
    <t xml:space="preserve">HiS-SxxxYI(BK)</t>
  </si>
  <si>
    <t xml:space="preserve">HiS-SxxxYI</t>
  </si>
  <si>
    <t xml:space="preserve">HiS-SxxxYH(BK)</t>
  </si>
  <si>
    <t xml:space="preserve">HiS-SxxxYH</t>
  </si>
  <si>
    <t xml:space="preserve">HiS-SxxxYG(BK)</t>
  </si>
  <si>
    <t xml:space="preserve">HiS-SxxxYG</t>
  </si>
  <si>
    <t xml:space="preserve">HiS-SxxxXI(BK)</t>
  </si>
  <si>
    <t xml:space="preserve">HiS-SxxxXI</t>
  </si>
  <si>
    <t xml:space="preserve">HiS-SxxxXH(BK)</t>
  </si>
  <si>
    <t xml:space="preserve">HiS-SxxxXH</t>
  </si>
  <si>
    <t xml:space="preserve">HiS-SxxxXG(BK)</t>
  </si>
  <si>
    <t xml:space="preserve">HiS-SxxxXG</t>
  </si>
  <si>
    <t xml:space="preserve">DMEGC Solar</t>
  </si>
  <si>
    <t xml:space="preserve">GHxxxM10T-B66HSW/HST-C</t>
  </si>
  <si>
    <t xml:space="preserve">GHxxxM10-B66HSW/HST-C</t>
  </si>
  <si>
    <t xml:space="preserve">GHxxxM10-B48HST</t>
  </si>
  <si>
    <t xml:space="preserve">First Solar</t>
  </si>
  <si>
    <t xml:space="preserve">FS-6xxxA-P-I</t>
  </si>
  <si>
    <t xml:space="preserve">jednostronne - szkło/szkło</t>
  </si>
  <si>
    <t xml:space="preserve">CdTe</t>
  </si>
  <si>
    <t xml:space="preserve">Thin Film</t>
  </si>
  <si>
    <t xml:space="preserve">USA,Wietnam</t>
  </si>
  <si>
    <t xml:space="preserve">FS-6xxxA-P</t>
  </si>
  <si>
    <t xml:space="preserve">FS-6xxxA</t>
  </si>
  <si>
    <t xml:space="preserve">FS-6xxx-P-I</t>
  </si>
  <si>
    <t xml:space="preserve">FS-6xxx-P</t>
  </si>
  <si>
    <t xml:space="preserve">FS-6xxx</t>
  </si>
  <si>
    <t xml:space="preserve">ET Solar</t>
  </si>
  <si>
    <t xml:space="preserve">ET-M778BHxxxWW/WB</t>
  </si>
  <si>
    <t xml:space="preserve">ET-M778BHxxxTW/TB</t>
  </si>
  <si>
    <t xml:space="preserve">ET-M778BHxxxGL/GB</t>
  </si>
  <si>
    <t xml:space="preserve">ET-M778BHxxxBB</t>
  </si>
  <si>
    <t xml:space="preserve">ET-M772BHxxxWW/WB</t>
  </si>
  <si>
    <t xml:space="preserve">ET-M772BHxxxTW/TB</t>
  </si>
  <si>
    <t xml:space="preserve">ET-M772BHxxxGL/GB</t>
  </si>
  <si>
    <t xml:space="preserve">ET-M772BHxxxBB</t>
  </si>
  <si>
    <t xml:space="preserve">ET-M766BHxxxWW/WB</t>
  </si>
  <si>
    <t xml:space="preserve">ET-M766BHxxxTW/TB</t>
  </si>
  <si>
    <t xml:space="preserve">ET-M766BHxxxGL/GB</t>
  </si>
  <si>
    <t xml:space="preserve">ET-M766BHxxxBB</t>
  </si>
  <si>
    <t xml:space="preserve">ET-M760BHxxxWW/WB</t>
  </si>
  <si>
    <t xml:space="preserve">ET-M760BHxxxTW/TB</t>
  </si>
  <si>
    <t xml:space="preserve">ET-M760BHxxxGL/GB</t>
  </si>
  <si>
    <t xml:space="preserve">ET-M760BHxxxBB</t>
  </si>
  <si>
    <t xml:space="preserve">ET-M754BHxxxWW/WB</t>
  </si>
  <si>
    <t xml:space="preserve">ET-M754BHxxxTW/TB</t>
  </si>
  <si>
    <t xml:space="preserve">ET-M754BHxxxGL/GB</t>
  </si>
  <si>
    <t xml:space="preserve">ET-M754BHxxxBB</t>
  </si>
  <si>
    <t xml:space="preserve">EGing PV</t>
  </si>
  <si>
    <t xml:space="preserve">EG-xxxM72-HL/BF-DG</t>
  </si>
  <si>
    <t xml:space="preserve">EG-xxxM60-HL/BF-DG</t>
  </si>
  <si>
    <t xml:space="preserve">EG-xxxM54-HL/BF-DG</t>
  </si>
  <si>
    <t xml:space="preserve">Emmvee</t>
  </si>
  <si>
    <t xml:space="preserve">EAAAHCBG144</t>
  </si>
  <si>
    <t xml:space="preserve">EAAAHCBG132</t>
  </si>
  <si>
    <t xml:space="preserve">EAAAHCBG120</t>
  </si>
  <si>
    <t xml:space="preserve">EAAAHCBG108</t>
  </si>
  <si>
    <t xml:space="preserve">DMxxxM10T-B78HSW/HBW</t>
  </si>
  <si>
    <t xml:space="preserve">DMxxxM10T-B72HSW/HBW</t>
  </si>
  <si>
    <t xml:space="preserve">DMxxxM10T-B54HSW/HBW</t>
  </si>
  <si>
    <t xml:space="preserve">DMxxxM10T-B54HST/HBT</t>
  </si>
  <si>
    <t xml:space="preserve">DMxxxM10T-54HSW/HBW</t>
  </si>
  <si>
    <t xml:space="preserve">DMxxxM10T-54HBB</t>
  </si>
  <si>
    <t xml:space="preserve">DMxxxM10-B78HSW/HBW</t>
  </si>
  <si>
    <t xml:space="preserve">DMxxxM10-B72HSW/HBW</t>
  </si>
  <si>
    <t xml:space="preserve">DMxxxM10-B66HSW/HBW</t>
  </si>
  <si>
    <t xml:space="preserve">DMxxxM10-B66HST/HBT</t>
  </si>
  <si>
    <t xml:space="preserve">DMxxxM10-B54HSW/HBW</t>
  </si>
  <si>
    <t xml:space="preserve">DMxxxM10-B54HST/HBT</t>
  </si>
  <si>
    <t xml:space="preserve">DMxxxM10-B54HBB</t>
  </si>
  <si>
    <t xml:space="preserve">DMxxxM10-78HSW/HBW</t>
  </si>
  <si>
    <t xml:space="preserve">DMxxxM10-72HSW/HBW</t>
  </si>
  <si>
    <t xml:space="preserve">DMxxxM10-66HSW/HBW</t>
  </si>
  <si>
    <t xml:space="preserve">DMxxxM10-66HBB</t>
  </si>
  <si>
    <t xml:space="preserve">DMxxxM10-54HSW/HBW</t>
  </si>
  <si>
    <t xml:space="preserve">DMxxxM10-54HBB</t>
  </si>
  <si>
    <t xml:space="preserve">Canadian Solar</t>
  </si>
  <si>
    <t xml:space="preserve">CS3W-xxxMS</t>
  </si>
  <si>
    <t xml:space="preserve">Tajlandia</t>
  </si>
  <si>
    <t xml:space="preserve">CS3N-xxxMS</t>
  </si>
  <si>
    <t xml:space="preserve">Astronergy</t>
  </si>
  <si>
    <t xml:space="preserve">CHSM78N(DG)/F-BH-xxx</t>
  </si>
  <si>
    <t xml:space="preserve">CHSM78N-HC-xxx</t>
  </si>
  <si>
    <t xml:space="preserve">CHSM72N(DG)/F-BH-xxx</t>
  </si>
  <si>
    <t xml:space="preserve">CHSM72N-HC-xxx</t>
  </si>
  <si>
    <t xml:space="preserve">CHSM66M(DG)/F-BH-xxx</t>
  </si>
  <si>
    <t xml:space="preserve">CHSM66M-HC-xxx</t>
  </si>
  <si>
    <t xml:space="preserve">CHSM60N(DG)/F-HC-xxx</t>
  </si>
  <si>
    <t xml:space="preserve">CHSM60N(DG)/F-BH-xxx</t>
  </si>
  <si>
    <t xml:space="preserve">CHSM60N-HC-xxx</t>
  </si>
  <si>
    <t xml:space="preserve">CHSM60M(DG)/F-BH-xxx</t>
  </si>
  <si>
    <t xml:space="preserve">CHSM60M-HC-xxx</t>
  </si>
  <si>
    <t xml:space="preserve">CHSM54N(DGT)/F-BH-xxx</t>
  </si>
  <si>
    <t xml:space="preserve">CHSM54N(DG)/F-HC-xxx</t>
  </si>
  <si>
    <t xml:space="preserve">CHSM54N(DG)/F-BH-xxx</t>
  </si>
  <si>
    <t xml:space="preserve">CHSM54N(BL)-HC-xxx</t>
  </si>
  <si>
    <t xml:space="preserve">CHSM54N-HC-xxx</t>
  </si>
  <si>
    <t xml:space="preserve">Boviet Solar</t>
  </si>
  <si>
    <t xml:space="preserve">BVM7612M-xxx-H-HC-BF-DG</t>
  </si>
  <si>
    <t xml:space="preserve">BVM7612M-xxx-H-HC-BF</t>
  </si>
  <si>
    <t xml:space="preserve">BVM7612M-xxx-H-HC</t>
  </si>
  <si>
    <t xml:space="preserve">BVM7610M-xxx-H-HC-BF-DG</t>
  </si>
  <si>
    <t xml:space="preserve">BVM7610M-xxx-H-HC-BF</t>
  </si>
  <si>
    <t xml:space="preserve">BVM7610M-xxx-H-HC</t>
  </si>
  <si>
    <t xml:space="preserve">BVM7609M-xxx-H-HC-BF-DG</t>
  </si>
  <si>
    <t xml:space="preserve">BVM7609M-xxx-H-HC</t>
  </si>
  <si>
    <t xml:space="preserve">BVM6612M-xxxS-H-HC-BF-DG</t>
  </si>
  <si>
    <t xml:space="preserve">BVM6610M-xxxS-H-HC-BF-DG</t>
  </si>
  <si>
    <t xml:space="preserve">Bi-62-AAA</t>
  </si>
  <si>
    <t xml:space="preserve">Bi-55-AAA</t>
  </si>
  <si>
    <t xml:space="preserve">Adani Solar</t>
  </si>
  <si>
    <t xml:space="preserve">ASB-M10-144-AAA (G2WB)</t>
  </si>
  <si>
    <t xml:space="preserve">ASB-M10-144-AAA (G2G)</t>
  </si>
  <si>
    <t xml:space="preserve">ASB-M10-144-AAA (G2B)</t>
  </si>
  <si>
    <t xml:space="preserve">REC Group</t>
  </si>
  <si>
    <t xml:space="preserve">Alpha Pure</t>
  </si>
  <si>
    <t xml:space="preserve">Singapur</t>
  </si>
  <si>
    <t xml:space="preserve">Aiko Solar</t>
  </si>
  <si>
    <t xml:space="preserve">AIKO-Axxx-MAH72Mw</t>
  </si>
  <si>
    <t xml:space="preserve">n-type ABC</t>
  </si>
  <si>
    <t xml:space="preserve">AIKO-Axxx-MAH72Mb</t>
  </si>
  <si>
    <t xml:space="preserve">AIKO-Axxx-MAH54Mw</t>
  </si>
  <si>
    <t xml:space="preserve">AIKO-Axxx-MAH54Mb</t>
  </si>
  <si>
    <t xml:space="preserve">AE Solar</t>
  </si>
  <si>
    <t xml:space="preserve">AExxxMD-144E</t>
  </si>
  <si>
    <t xml:space="preserve">AExxxMD-144</t>
  </si>
  <si>
    <t xml:space="preserve">AExxxMD-132E</t>
  </si>
  <si>
    <t xml:space="preserve">AExxxMD-132</t>
  </si>
  <si>
    <t xml:space="preserve">AExxxMD-120E</t>
  </si>
  <si>
    <t xml:space="preserve">AExxxMD-120</t>
  </si>
  <si>
    <t xml:space="preserve">AExxxMD-108E</t>
  </si>
  <si>
    <t xml:space="preserve">AExxxMD-108</t>
  </si>
  <si>
    <t xml:space="preserve">Heliene</t>
  </si>
  <si>
    <t xml:space="preserve">156HC-M10-SL-Bifacial</t>
  </si>
  <si>
    <t xml:space="preserve">144HC-M10-SL-Bifacial</t>
  </si>
  <si>
    <t xml:space="preserve">144HC-M10-Bifacial</t>
  </si>
  <si>
    <t xml:space="preserve">132HC-M10-SL-Bifacial</t>
  </si>
  <si>
    <t xml:space="preserve">132HC-M10-SL</t>
  </si>
  <si>
    <t xml:space="preserve">108HC-M10-SL</t>
  </si>
  <si>
    <t xml:space="preserve">Opis procedury testów</t>
  </si>
  <si>
    <t xml:space="preserve">SKRÓT</t>
  </si>
  <si>
    <t xml:space="preserve">LID+LETID</t>
  </si>
  <si>
    <t xml:space="preserve">Nazwa</t>
  </si>
  <si>
    <t xml:space="preserve">Próba cykli termicznych</t>
  </si>
  <si>
    <t xml:space="preserve">Próba wilgoci i ciepła</t>
  </si>
  <si>
    <t xml:space="preserve">Próba obciążeń</t>
  </si>
  <si>
    <t xml:space="preserve">Próba PID</t>
  </si>
  <si>
    <t xml:space="preserve">Próba LID i LETID</t>
  </si>
  <si>
    <t xml:space="preserve">Dodatkowy test PAN</t>
  </si>
  <si>
    <t xml:space="preserve">Opisuje</t>
  </si>
  <si>
    <t xml:space="preserve">Odporność na zmiany temperatury</t>
  </si>
  <si>
    <t xml:space="preserve">Odporność na wilgoć</t>
  </si>
  <si>
    <t xml:space="preserve">Odporność na śnieg i wiatr</t>
  </si>
  <si>
    <t xml:space="preserve">Odporność na zjawisko PID</t>
  </si>
  <si>
    <t xml:space="preserve">Odporność na zjawiska LID i LeTID</t>
  </si>
  <si>
    <t xml:space="preserve">Symuluje wydajność modułów</t>
  </si>
  <si>
    <t xml:space="preserve">Procedura</t>
  </si>
  <si>
    <r>
      <rPr>
        <sz val="10"/>
        <color rgb="FF0B274B"/>
        <rFont val="G Centra"/>
        <family val="0"/>
        <charset val="238"/>
      </rPr>
      <t xml:space="preserve">600 cykli. W każdym cyklu m</t>
    </r>
    <r>
      <rPr>
        <sz val="10"/>
        <color rgb="FF0B274B"/>
        <rFont val="G Centra"/>
        <family val="0"/>
        <charset val="1"/>
      </rPr>
      <t xml:space="preserve">oduły ochładzane do 
-40°C, potem ogrzewane do +85°C i traktowane maksymalnym dopuszczalnym prądem. </t>
    </r>
  </si>
  <si>
    <t xml:space="preserve">2 cykle po 1000 godzin w warunkach 85°C i w wilgotności 85%. </t>
  </si>
  <si>
    <t xml:space="preserve">3 cykle obciążeń statycznych (1 h 2400 Pa) + 1000 cykli naprzemiennych obciążeń dynamicznych 1000 Pa + 50 cykli termicznych + 10 cykli zamrażania i zawilgacania (od +85°C przy wilgotności 85% do -40°C)</t>
  </si>
  <si>
    <t xml:space="preserve">192 godziny w warunkach 85°C przy wilgotności 85% i przy traktowaniu maksymalnym dopuszczalnym napięciem</t>
  </si>
  <si>
    <t xml:space="preserve">LID – 17 modułów jest testownych zgodnie z procedurą z IEC 61215
LETID – 2 moduły, które przeszły LID, są wkładane do komory z 75°C na 486 h, gdzie są traktowane niskim prądem.</t>
  </si>
  <si>
    <t xml:space="preserve">Wydajność jest wyznaczana dla dwóch lokacji przez program PVsyst na podstawie plików PAN.</t>
  </si>
  <si>
    <t xml:space="preserve">Wymagania
TOP PERFORMER</t>
  </si>
  <si>
    <t xml:space="preserve">Moduły nie mogą stracić więcej niż 2% mocy.</t>
  </si>
  <si>
    <t xml:space="preserve">Moduł muszą znaleźć się w 10% modułów o najlepszej wydajności</t>
  </si>
  <si>
    <t xml:space="preserve">Porównanie z certyfikatem IEC61215</t>
  </si>
  <si>
    <t xml:space="preserve">Certyfikat IEC61215 wymaga 200 takich cyklów i utratę mocy nie większą niż 5%</t>
  </si>
  <si>
    <t xml:space="preserve">Certyfikat IEC61215 wymaga 1 taki cykl i utratę mocy nie większą niż 5%</t>
  </si>
  <si>
    <t xml:space="preserve">?</t>
  </si>
  <si>
    <t xml:space="preserve">Certyfikat IEC61215 wymaga 96 godzin w takich warunkach przy utracie mocy nie większej niż 5%</t>
  </si>
  <si>
    <t xml:space="preserve">Link</t>
  </si>
  <si>
    <t xml:space="preserve">https://scorecard.pvel.com/thermal-cycling/</t>
  </si>
  <si>
    <t xml:space="preserve">https://scorecard.pvel.com/damp-heat/</t>
  </si>
  <si>
    <t xml:space="preserve">https://scorecard.pvel.com/mechanical-stress-sequence/</t>
  </si>
  <si>
    <t xml:space="preserve">https://scorecard.pvel.com/pid/</t>
  </si>
  <si>
    <t xml:space="preserve">https://scorecard.pvel.com/lidletid/</t>
  </si>
  <si>
    <t xml:space="preserve">https://scorecard.pvel.com/pan-performance/</t>
  </si>
  <si>
    <t xml:space="preserve">Analiza trudności prób niezawodności</t>
  </si>
  <si>
    <t xml:space="preserve">Ile modułów zdało?</t>
  </si>
  <si>
    <t xml:space="preserve">Ile to procent ogółu?</t>
  </si>
  <si>
    <t xml:space="preserve">Ile procent nie zdało?</t>
  </si>
  <si>
    <t xml:space="preserve">Analiza wagi testów na potrzeby rankingu</t>
  </si>
  <si>
    <t xml:space="preserve">Ustalanie wagi testów automatyczne czy ręczne?</t>
  </si>
  <si>
    <t xml:space="preserve">Automatyczne, na podstawie trudności testu</t>
  </si>
  <si>
    <t xml:space="preserve">// Oceny cząstkowe na potrzeby rankingu są wyliczane tak, by zdanie wszystkich testów dało 50 punktów. Próby o większej wadze dają propocjonalnie więcej punktów. Wyniki w zakładce „Ranking”</t>
  </si>
  <si>
    <t xml:space="preserve">Ocena cząstkowa za test</t>
  </si>
  <si>
    <t xml:space="preserve">Analiza technicznego wykonania paneli PV</t>
  </si>
  <si>
    <t xml:space="preserve">Wpisz warunek 1</t>
  </si>
  <si>
    <t xml:space="preserve">Wpisz warunek 2</t>
  </si>
  <si>
    <t xml:space="preserve">Wpisz warunek 3</t>
  </si>
  <si>
    <t xml:space="preserve">Ile modułów danego typu?</t>
  </si>
  <si>
    <t xml:space="preserve">Ile % modułów danego typu przeszło próbę:</t>
  </si>
  <si>
    <t xml:space="preserve">szkło/szkło</t>
  </si>
  <si>
    <t xml:space="preserve">Chin</t>
  </si>
  <si>
    <t xml:space="preserve">N-type</t>
  </si>
  <si>
    <t xml:space="preserve">PERC</t>
  </si>
  <si>
    <t xml:space="preserve">RANKING PANELI FOTOWOLTAICZNYCH 
 (na podst. PVEL 2023)</t>
  </si>
  <si>
    <t xml:space="preserve">Ocena końcowa</t>
  </si>
  <si>
    <r>
      <rPr>
        <b val="true"/>
        <sz val="12"/>
        <color rgb="FF0B274B"/>
        <rFont val="G Centra"/>
        <family val="0"/>
        <charset val="1"/>
      </rPr>
      <t xml:space="preserve">Test </t>
    </r>
    <r>
      <rPr>
        <b val="true"/>
        <sz val="10"/>
        <color rgb="FF0B274B"/>
        <rFont val="G Centra"/>
        <family val="0"/>
        <charset val="1"/>
      </rPr>
      <t xml:space="preserve">dodatkowy</t>
    </r>
    <r>
      <rPr>
        <b val="true"/>
        <sz val="12"/>
        <color rgb="FF0B274B"/>
        <rFont val="G Centra"/>
        <family val="0"/>
        <charset val="1"/>
      </rPr>
      <t xml:space="preserve"> PAN</t>
    </r>
  </si>
  <si>
    <t xml:space="preserve">Przyznanie ocen – komórki ukryte</t>
  </si>
  <si>
    <t xml:space="preserve">TAK</t>
  </si>
  <si>
    <t xml:space="preserve">Marka</t>
  </si>
  <si>
    <r>
      <rPr>
        <b val="true"/>
        <sz val="10"/>
        <color rgb="FFFB9543"/>
        <rFont val="G Centra"/>
        <family val="0"/>
        <charset val="238"/>
      </rPr>
      <t xml:space="preserve">Opis: </t>
    </r>
    <r>
      <rPr>
        <sz val="10"/>
        <color rgb="FF0B274B"/>
        <rFont val="G Centra"/>
        <family val="0"/>
        <charset val="238"/>
      </rPr>
      <t xml:space="preserve">Ranking paneli fotowoltaicznych stworzony na podstawie </t>
    </r>
    <r>
      <rPr>
        <b val="true"/>
        <sz val="10"/>
        <color rgb="FF0B274B"/>
        <rFont val="G Centra"/>
        <family val="0"/>
        <charset val="238"/>
      </rPr>
      <t xml:space="preserve">PVEL 2023 PV Module Reliability Scorecard</t>
    </r>
  </si>
  <si>
    <r>
      <rPr>
        <b val="true"/>
        <sz val="10"/>
        <color rgb="FFFB9543"/>
        <rFont val="G Centra"/>
        <family val="0"/>
        <charset val="238"/>
      </rPr>
      <t xml:space="preserve">Autor: </t>
    </r>
    <r>
      <rPr>
        <sz val="10"/>
        <color rgb="FF0B274B"/>
        <rFont val="G Centra"/>
        <family val="0"/>
        <charset val="238"/>
      </rPr>
      <t xml:space="preserve">Dawid Kaczmarczyk</t>
    </r>
  </si>
  <si>
    <t xml:space="preserve">Główne źródło: PVEL 2023 PV Module Reliability Scorecard (https://scorecard.pvel.com)</t>
  </si>
  <si>
    <t xml:space="preserve">// Uwaga, arkusz jest otwarty do edycji dla każdego. Pewność dokładności informacji zyskujesz po pobraniu plików źródłowych.</t>
  </si>
  <si>
    <t xml:space="preserve">Masz sugestie, pomysły lub propozycje? Potrzebujesz pomocy ze swoim projektem?</t>
  </si>
  <si>
    <t xml:space="preserve">Napisz do mnie!</t>
  </si>
  <si>
    <t xml:space="preserve">dawkaczradiatus@gmail.com</t>
  </si>
  <si>
    <t xml:space="preserve">https://www.linkedin.com/in/dawid-kaczmarczyk-945246276/</t>
  </si>
  <si>
    <t xml:space="preserve">Jak wesprzeć autora?</t>
  </si>
  <si>
    <t xml:space="preserve">Jeśli te informacje są dla Ciebie wartościowe, rozważ przekazanie darowizny w formie przelewu lub przez poniższy link Paypal. Zapraszam też na kawę, mieszkam w Lublinie, bywam też często w Poznaniu i w okolicy Jeleniej Góry :) </t>
  </si>
  <si>
    <t xml:space="preserve">Przelew</t>
  </si>
  <si>
    <t xml:space="preserve">27 1090 2688 0000 0001 5326 5948</t>
  </si>
  <si>
    <t xml:space="preserve">Sandander</t>
  </si>
  <si>
    <t xml:space="preserve">Dawid Kaczmarczyk ul. Jeleniogórska 5/2 59-623 Lubomierz</t>
  </si>
  <si>
    <t xml:space="preserve">Paypal</t>
  </si>
  <si>
    <t xml:space="preserve">https://www.paypal.com/donate/?hosted_button_id=QRHRFCXLET73E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</si>
</sst>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.00%"/>
    <numFmt numFmtId="166" formatCode="0"/>
    <numFmt numFmtId="167" formatCode="General"/>
    <numFmt numFmtId="168" formatCode="0.0%"/>
    <numFmt numFmtId="169" formatCode="0.00"/>
  </numFmts>
  <fonts count="31">
    <font>
      <sz val="10"/>
      <name val="Arial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color rgb="FF0B274B"/>
      <name val="G Centra"/>
      <family val="0"/>
      <charset val="1"/>
    </font>
    <font>
      <sz val="10"/>
      <name val="G Centra"/>
      <family val="0"/>
      <charset val="1"/>
    </font>
    <font>
      <sz val="10"/>
      <color rgb="FFFB9543"/>
      <name val="G Centra"/>
      <family val="0"/>
      <charset val="1"/>
    </font>
    <font>
      <sz val="10"/>
      <color rgb="FF808080"/>
      <name val="G Centra"/>
      <family val="0"/>
      <charset val="238"/>
    </font>
    <font>
      <sz val="10"/>
      <color rgb="FF808080"/>
      <name val="G Centra"/>
      <family val="0"/>
      <charset val="1"/>
    </font>
    <font>
      <b val="true"/>
      <sz val="14"/>
      <color rgb="FF0EA5C3"/>
      <name val="G Centra"/>
      <family val="0"/>
      <charset val="1"/>
    </font>
    <font>
      <b val="true"/>
      <sz val="12"/>
      <color rgb="FF0B274B"/>
      <name val="G Centra"/>
      <family val="0"/>
      <charset val="1"/>
    </font>
    <font>
      <sz val="12"/>
      <color rgb="FF0B274B"/>
      <name val="G Centra"/>
      <family val="0"/>
      <charset val="1"/>
    </font>
    <font>
      <b val="true"/>
      <sz val="12"/>
      <color rgb="FFFB9543"/>
      <name val="G Centra"/>
      <family val="0"/>
      <charset val="1"/>
    </font>
    <font>
      <sz val="12"/>
      <name val="G Centra"/>
      <family val="0"/>
      <charset val="1"/>
    </font>
    <font>
      <i val="true"/>
      <sz val="8"/>
      <color rgb="FF0B274B"/>
      <name val="G Centra"/>
      <family val="0"/>
      <charset val="1"/>
    </font>
    <font>
      <i val="true"/>
      <sz val="8"/>
      <color rgb="FFFB9543"/>
      <name val="G Centra"/>
      <family val="0"/>
      <charset val="1"/>
    </font>
    <font>
      <i val="true"/>
      <sz val="8"/>
      <name val="G Centra"/>
      <family val="0"/>
      <charset val="1"/>
    </font>
    <font>
      <b val="true"/>
      <sz val="12"/>
      <color rgb="FF0EA5C3"/>
      <name val="G Centra"/>
      <family val="0"/>
      <charset val="1"/>
    </font>
    <font>
      <b val="true"/>
      <sz val="10"/>
      <color rgb="FF0B274B"/>
      <name val="G Centra"/>
      <family val="0"/>
      <charset val="238"/>
    </font>
    <font>
      <sz val="10"/>
      <color rgb="FF0B274B"/>
      <name val="G Centra"/>
      <family val="0"/>
      <charset val="238"/>
    </font>
    <font>
      <b val="true"/>
      <sz val="10"/>
      <color rgb="FF0B274B"/>
      <name val="G Centra"/>
      <family val="0"/>
      <charset val="1"/>
    </font>
    <font>
      <sz val="10"/>
      <color rgb="FFFAA51A"/>
      <name val="G Centra"/>
      <family val="0"/>
      <charset val="1"/>
    </font>
    <font>
      <b val="true"/>
      <sz val="10"/>
      <color rgb="FFFAA51A"/>
      <name val="G Centra"/>
      <family val="0"/>
      <charset val="1"/>
    </font>
    <font>
      <b val="true"/>
      <sz val="10"/>
      <name val="G Centra"/>
      <family val="0"/>
      <charset val="1"/>
    </font>
    <font>
      <b val="true"/>
      <sz val="18"/>
      <color rgb="FF0EA5C3"/>
      <name val="G Centra"/>
      <family val="0"/>
      <charset val="1"/>
    </font>
    <font>
      <b val="true"/>
      <sz val="10"/>
      <color rgb="FF0EA5C3"/>
      <name val="G Centra"/>
      <family val="0"/>
      <charset val="1"/>
    </font>
    <font>
      <b val="true"/>
      <sz val="10"/>
      <color rgb="FFFB9543"/>
      <name val="G Centra"/>
      <family val="0"/>
      <charset val="238"/>
    </font>
    <font>
      <i val="true"/>
      <sz val="10"/>
      <color rgb="FF0B274B"/>
      <name val="G Centra"/>
      <family val="0"/>
      <charset val="238"/>
    </font>
    <font>
      <b val="true"/>
      <sz val="10"/>
      <color rgb="FFD9AE17"/>
      <name val="G Centra"/>
      <family val="0"/>
      <charset val="238"/>
    </font>
    <font>
      <sz val="10"/>
      <color rgb="FFFB9543"/>
      <name val="G Centra"/>
      <family val="0"/>
      <charset val="238"/>
    </font>
    <font>
      <sz val="10"/>
      <color rgb="FF0000FF"/>
      <name val="G Centra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hair">
        <color rgb="FF0B274B"/>
      </left>
      <right style="hair">
        <color rgb="FF0B274B"/>
      </right>
      <top style="hair">
        <color rgb="FF0B274B"/>
      </top>
      <bottom style="hair">
        <color rgb="FF0B274B"/>
      </bottom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true" indent="0" shrinkToFit="false"/>
      <protection locked="true" hidden="false"/>
    </xf>
    <xf numFmtId="164" fontId="1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2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0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1" fillId="0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21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22" fillId="0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21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5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2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2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6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27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9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28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29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3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6">
    <dxf>
      <fill>
        <patternFill patternType="solid">
          <fgColor rgb="FF0B274B"/>
        </patternFill>
      </fill>
    </dxf>
    <dxf>
      <fill>
        <patternFill patternType="solid">
          <fgColor rgb="FFFAA51A"/>
        </patternFill>
      </fill>
    </dxf>
    <dxf>
      <fill>
        <patternFill patternType="solid">
          <fgColor rgb="FF0EA5C3"/>
        </patternFill>
      </fill>
    </dxf>
    <dxf>
      <fill>
        <patternFill patternType="solid">
          <fgColor rgb="FF0000FF"/>
        </patternFill>
      </fill>
    </dxf>
    <dxf>
      <fill>
        <patternFill patternType="solid">
          <fgColor rgb="FFD9AE17"/>
        </patternFill>
      </fill>
    </dxf>
    <dxf>
      <fill>
        <patternFill patternType="solid">
          <fgColor rgb="FFFB9543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B9543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0EA5C3"/>
      <rgbColor rgb="FF99CC00"/>
      <rgbColor rgb="FFD9AE17"/>
      <rgbColor rgb="FFFAA51A"/>
      <rgbColor rgb="FFFF6600"/>
      <rgbColor rgb="FF666699"/>
      <rgbColor rgb="FF969696"/>
      <rgbColor rgb="FF0B274B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sharedStrings" Target="sharedStrings.xml"/>
</Relationships>
</file>

<file path=xl/drawings/_rels/drawing4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2183040</xdr:colOff>
      <xdr:row>27</xdr:row>
      <xdr:rowOff>104400</xdr:rowOff>
    </xdr:from>
    <xdr:to>
      <xdr:col>1</xdr:col>
      <xdr:colOff>3439440</xdr:colOff>
      <xdr:row>35</xdr:row>
      <xdr:rowOff>18720</xdr:rowOff>
    </xdr:to>
    <xdr:pic>
      <xdr:nvPicPr>
        <xdr:cNvPr id="0" name="Obraz 1" descr=""/>
        <xdr:cNvPicPr/>
      </xdr:nvPicPr>
      <xdr:blipFill>
        <a:blip r:embed="rId1"/>
        <a:stretch/>
      </xdr:blipFill>
      <xdr:spPr>
        <a:xfrm>
          <a:off x="3004560" y="5005080"/>
          <a:ext cx="1256400" cy="121500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scorecard.pvel.com/thermal-cycling/" TargetMode="External"/><Relationship Id="rId2" Type="http://schemas.openxmlformats.org/officeDocument/2006/relationships/hyperlink" Target="https://scorecard.pvel.com/damp-heat/" TargetMode="External"/><Relationship Id="rId3" Type="http://schemas.openxmlformats.org/officeDocument/2006/relationships/hyperlink" Target="https://scorecard.pvel.com/mechanical-stress-sequence/" TargetMode="External"/><Relationship Id="rId4" Type="http://schemas.openxmlformats.org/officeDocument/2006/relationships/hyperlink" Target="https://scorecard.pvel.com/pid/" TargetMode="External"/><Relationship Id="rId5" Type="http://schemas.openxmlformats.org/officeDocument/2006/relationships/hyperlink" Target="https://scorecard.pvel.com/lidletid/" TargetMode="External"/><Relationship Id="rId6" Type="http://schemas.openxmlformats.org/officeDocument/2006/relationships/hyperlink" Target="https://scorecard.pvel.com/pan-performance/" TargetMode="Externa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hyperlink" Target="https://scorecard.pvel.com/" TargetMode="External"/><Relationship Id="rId2" Type="http://schemas.openxmlformats.org/officeDocument/2006/relationships/hyperlink" Target="mailto:dawkaczradiatus@gmail.com" TargetMode="External"/><Relationship Id="rId3" Type="http://schemas.openxmlformats.org/officeDocument/2006/relationships/hyperlink" Target="https://www.linkedin.com/in/dawid-kaczmarczyk-945246276/" TargetMode="External"/><Relationship Id="rId4" Type="http://schemas.openxmlformats.org/officeDocument/2006/relationships/hyperlink" Target="https://www.paypal.com/donate/?hosted_button_id=QRHRFCXLET73E" TargetMode="External"/><Relationship Id="rId5" Type="http://schemas.openxmlformats.org/officeDocument/2006/relationships/drawing" Target="../drawings/drawing4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1:AMJ2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5" activeCellId="0" sqref="B5"/>
    </sheetView>
  </sheetViews>
  <sheetFormatPr defaultColWidth="11.60546875" defaultRowHeight="12.8" zeroHeight="false" outlineLevelRow="0" outlineLevelCol="0"/>
  <cols>
    <col collapsed="false" customWidth="true" hidden="false" outlineLevel="0" max="1" min="1" style="1" width="3.18"/>
    <col collapsed="false" customWidth="true" hidden="false" outlineLevel="0" max="2" min="2" style="2" width="13.89"/>
    <col collapsed="false" customWidth="true" hidden="false" outlineLevel="0" max="3" min="3" style="2" width="25.98"/>
    <col collapsed="false" customWidth="true" hidden="false" outlineLevel="0" max="7" min="4" style="3" width="7.49"/>
    <col collapsed="false" customWidth="true" hidden="false" outlineLevel="0" max="8" min="8" style="3" width="11.53"/>
    <col collapsed="false" customWidth="true" hidden="false" outlineLevel="0" max="9" min="9" style="3" width="10.97"/>
    <col collapsed="false" customWidth="true" hidden="false" outlineLevel="0" max="10" min="10" style="3" width="33.07"/>
    <col collapsed="false" customWidth="true" hidden="false" outlineLevel="0" max="11" min="11" style="1" width="18.66"/>
    <col collapsed="false" customWidth="true" hidden="false" outlineLevel="0" max="12" min="12" style="1" width="13.36"/>
    <col collapsed="false" customWidth="true" hidden="false" outlineLevel="0" max="13" min="13" style="1" width="10.41"/>
    <col collapsed="false" customWidth="true" hidden="false" outlineLevel="0" max="14" min="14" style="1" width="15.95"/>
    <col collapsed="false" customWidth="true" hidden="false" outlineLevel="0" max="15" min="15" style="1" width="16.81"/>
    <col collapsed="false" customWidth="false" hidden="true" outlineLevel="0" max="16" min="16" style="1" width="11.59"/>
    <col collapsed="false" customWidth="false" hidden="false" outlineLevel="0" max="1016" min="17" style="1" width="11.59"/>
    <col collapsed="false" customWidth="false" hidden="false" outlineLevel="0" max="1024" min="1017" style="4" width="11.59"/>
  </cols>
  <sheetData>
    <row r="1" customFormat="false" ht="25.1" hidden="false" customHeight="true" outlineLevel="0" collapsed="false">
      <c r="B1" s="5" t="s">
        <v>0</v>
      </c>
      <c r="C1" s="5"/>
      <c r="D1" s="5"/>
      <c r="E1" s="5"/>
      <c r="F1" s="5"/>
      <c r="G1" s="5"/>
      <c r="H1" s="5"/>
      <c r="I1" s="5"/>
    </row>
    <row r="2" customFormat="false" ht="12.8" hidden="false" customHeight="false" outlineLevel="0" collapsed="false">
      <c r="B2" s="6"/>
      <c r="C2" s="6"/>
      <c r="D2" s="6"/>
      <c r="I2" s="7"/>
    </row>
    <row r="3" customFormat="false" ht="12.8" hidden="false" customHeight="false" outlineLevel="0" collapsed="false">
      <c r="B3" s="8" t="s">
        <v>1</v>
      </c>
      <c r="C3" s="0"/>
      <c r="D3" s="9"/>
      <c r="E3" s="6"/>
      <c r="F3" s="6"/>
      <c r="I3" s="7"/>
    </row>
    <row r="4" customFormat="false" ht="12.8" hidden="false" customHeight="false" outlineLevel="0" collapsed="false">
      <c r="B4" s="6"/>
      <c r="C4" s="6"/>
      <c r="D4" s="6"/>
      <c r="I4" s="7"/>
      <c r="J4" s="6"/>
      <c r="K4" s="6"/>
      <c r="L4" s="6"/>
      <c r="M4" s="6"/>
      <c r="N4" s="6"/>
      <c r="O4" s="6"/>
      <c r="P4" s="6"/>
    </row>
    <row r="5" customFormat="false" ht="32.8" hidden="false" customHeight="true" outlineLevel="0" collapsed="false">
      <c r="B5" s="10" t="s">
        <v>2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6"/>
    </row>
    <row r="6" customFormat="false" ht="27.6" hidden="false" customHeight="true" outlineLevel="0" collapsed="false">
      <c r="B6" s="6"/>
      <c r="C6" s="6"/>
      <c r="D6" s="11" t="s">
        <v>3</v>
      </c>
      <c r="E6" s="11"/>
      <c r="F6" s="11"/>
      <c r="G6" s="11"/>
      <c r="H6" s="11"/>
      <c r="I6" s="12" t="s">
        <v>4</v>
      </c>
      <c r="J6" s="6"/>
      <c r="K6" s="6"/>
      <c r="L6" s="6"/>
      <c r="M6" s="6"/>
      <c r="N6" s="6"/>
      <c r="O6" s="6"/>
      <c r="P6" s="6"/>
    </row>
    <row r="7" s="13" customFormat="true" ht="37.3" hidden="false" customHeight="true" outlineLevel="0" collapsed="false">
      <c r="B7" s="11" t="s">
        <v>5</v>
      </c>
      <c r="C7" s="11" t="s">
        <v>6</v>
      </c>
      <c r="D7" s="11" t="s">
        <v>7</v>
      </c>
      <c r="E7" s="11" t="s">
        <v>8</v>
      </c>
      <c r="F7" s="11" t="s">
        <v>9</v>
      </c>
      <c r="G7" s="11" t="s">
        <v>10</v>
      </c>
      <c r="H7" s="11" t="s">
        <v>11</v>
      </c>
      <c r="I7" s="11" t="s">
        <v>12</v>
      </c>
      <c r="J7" s="14" t="s">
        <v>13</v>
      </c>
      <c r="K7" s="14" t="s">
        <v>14</v>
      </c>
      <c r="L7" s="11" t="s">
        <v>15</v>
      </c>
      <c r="M7" s="11" t="s">
        <v>16</v>
      </c>
      <c r="N7" s="11" t="s">
        <v>17</v>
      </c>
      <c r="O7" s="11" t="s">
        <v>18</v>
      </c>
      <c r="P7" s="15" t="s">
        <v>19</v>
      </c>
      <c r="AMC7" s="16"/>
      <c r="AMD7" s="16"/>
      <c r="AME7" s="16"/>
      <c r="AMF7" s="16"/>
      <c r="AMG7" s="16"/>
      <c r="AMH7" s="16"/>
      <c r="AMI7" s="16"/>
      <c r="AMJ7" s="16"/>
    </row>
    <row r="8" s="17" customFormat="true" ht="26.1" hidden="false" customHeight="false" outlineLevel="0" collapsed="false">
      <c r="B8" s="11"/>
      <c r="C8" s="11"/>
      <c r="D8" s="18" t="s">
        <v>20</v>
      </c>
      <c r="E8" s="18" t="s">
        <v>21</v>
      </c>
      <c r="F8" s="18" t="s">
        <v>22</v>
      </c>
      <c r="G8" s="18" t="s">
        <v>10</v>
      </c>
      <c r="H8" s="18" t="s">
        <v>11</v>
      </c>
      <c r="I8" s="11"/>
      <c r="J8" s="14"/>
      <c r="K8" s="14"/>
      <c r="L8" s="11"/>
      <c r="M8" s="11"/>
      <c r="N8" s="11"/>
      <c r="O8" s="11"/>
      <c r="P8" s="19"/>
      <c r="AMC8" s="20"/>
      <c r="AMD8" s="20"/>
      <c r="AME8" s="20"/>
      <c r="AMF8" s="20"/>
      <c r="AMG8" s="20"/>
      <c r="AMH8" s="20"/>
      <c r="AMI8" s="20"/>
      <c r="AMJ8" s="20"/>
    </row>
    <row r="9" customFormat="false" ht="12.8" hidden="false" customHeight="false" outlineLevel="0" collapsed="false">
      <c r="B9" s="21" t="s">
        <v>23</v>
      </c>
      <c r="C9" s="21" t="s">
        <v>24</v>
      </c>
      <c r="D9" s="22" t="s">
        <v>25</v>
      </c>
      <c r="E9" s="22" t="s">
        <v>25</v>
      </c>
      <c r="F9" s="22"/>
      <c r="G9" s="22" t="s">
        <v>25</v>
      </c>
      <c r="H9" s="22" t="s">
        <v>25</v>
      </c>
      <c r="I9" s="22" t="s">
        <v>25</v>
      </c>
      <c r="J9" s="23" t="s">
        <v>26</v>
      </c>
      <c r="K9" s="23" t="s">
        <v>27</v>
      </c>
      <c r="L9" s="23" t="s">
        <v>28</v>
      </c>
      <c r="M9" s="23" t="n">
        <v>144</v>
      </c>
      <c r="N9" s="23" t="n">
        <v>182</v>
      </c>
      <c r="O9" s="23" t="s">
        <v>29</v>
      </c>
      <c r="P9" s="23" t="str">
        <f aca="false">"-"&amp;B9&amp;"-"&amp;C9&amp;"-"&amp;J9&amp;"-"&amp;K9&amp;"-"&amp;L9&amp;"-"&amp;M9&amp;"-"&amp;N9&amp;"-"&amp;O9&amp;"-"</f>
        <v>-ZNShine Solar-ZXM7-SHLDD144-xxx/M-dwustronne - szkło/szkło-p-type PERC-530-575W-144-182-Kambodża-</v>
      </c>
    </row>
    <row r="10" customFormat="false" ht="15" hidden="false" customHeight="true" outlineLevel="0" collapsed="false">
      <c r="B10" s="21" t="s">
        <v>23</v>
      </c>
      <c r="C10" s="21" t="s">
        <v>30</v>
      </c>
      <c r="D10" s="22" t="s">
        <v>25</v>
      </c>
      <c r="E10" s="22" t="s">
        <v>25</v>
      </c>
      <c r="F10" s="22"/>
      <c r="G10" s="22" t="s">
        <v>25</v>
      </c>
      <c r="H10" s="22" t="s">
        <v>25</v>
      </c>
      <c r="I10" s="22"/>
      <c r="J10" s="23" t="s">
        <v>26</v>
      </c>
      <c r="K10" s="23" t="s">
        <v>27</v>
      </c>
      <c r="L10" s="23" t="s">
        <v>31</v>
      </c>
      <c r="M10" s="23" t="n">
        <v>132</v>
      </c>
      <c r="N10" s="23" t="n">
        <v>182</v>
      </c>
      <c r="O10" s="23" t="s">
        <v>29</v>
      </c>
      <c r="P10" s="23" t="str">
        <f aca="false">"-"&amp;B10&amp;"-"&amp;C10&amp;"-"&amp;J10&amp;"-"&amp;K10&amp;"-"&amp;L10&amp;"-"&amp;M10&amp;"-"&amp;N10&amp;"-"&amp;O10&amp;"-"</f>
        <v>-ZNShine Solar-ZXM7-SHLDD132-xxx/M-dwustronne - szkło/szkło-p-type PERC-480-525W-132-182-Kambodża-</v>
      </c>
    </row>
    <row r="11" customFormat="false" ht="12.8" hidden="false" customHeight="false" outlineLevel="0" collapsed="false">
      <c r="B11" s="21" t="s">
        <v>23</v>
      </c>
      <c r="C11" s="21" t="s">
        <v>32</v>
      </c>
      <c r="D11" s="22" t="s">
        <v>25</v>
      </c>
      <c r="E11" s="22" t="s">
        <v>25</v>
      </c>
      <c r="F11" s="22"/>
      <c r="G11" s="22" t="s">
        <v>25</v>
      </c>
      <c r="H11" s="22" t="s">
        <v>25</v>
      </c>
      <c r="I11" s="22"/>
      <c r="J11" s="23" t="s">
        <v>26</v>
      </c>
      <c r="K11" s="23" t="s">
        <v>27</v>
      </c>
      <c r="L11" s="23" t="s">
        <v>33</v>
      </c>
      <c r="M11" s="23" t="n">
        <v>120</v>
      </c>
      <c r="N11" s="23" t="n">
        <v>182</v>
      </c>
      <c r="O11" s="23" t="s">
        <v>29</v>
      </c>
      <c r="P11" s="23" t="str">
        <f aca="false">"-"&amp;B11&amp;"-"&amp;C11&amp;"-"&amp;J11&amp;"-"&amp;K11&amp;"-"&amp;L11&amp;"-"&amp;M11&amp;"-"&amp;N11&amp;"-"&amp;O11&amp;"-"</f>
        <v>-ZNShine Solar-ZXM7-SHLDD120-xxx/M-dwustronne - szkło/szkło-p-type PERC-430-475W-120-182-Kambodża-</v>
      </c>
    </row>
    <row r="12" customFormat="false" ht="12.8" hidden="false" customHeight="false" outlineLevel="0" collapsed="false">
      <c r="B12" s="21" t="s">
        <v>23</v>
      </c>
      <c r="C12" s="21" t="s">
        <v>34</v>
      </c>
      <c r="D12" s="22" t="s">
        <v>25</v>
      </c>
      <c r="E12" s="22" t="s">
        <v>25</v>
      </c>
      <c r="F12" s="22"/>
      <c r="G12" s="22" t="s">
        <v>25</v>
      </c>
      <c r="H12" s="22" t="s">
        <v>25</v>
      </c>
      <c r="I12" s="22"/>
      <c r="J12" s="23" t="s">
        <v>26</v>
      </c>
      <c r="K12" s="23" t="s">
        <v>27</v>
      </c>
      <c r="L12" s="23" t="s">
        <v>35</v>
      </c>
      <c r="M12" s="23" t="n">
        <v>108</v>
      </c>
      <c r="N12" s="23" t="n">
        <v>182</v>
      </c>
      <c r="O12" s="23" t="s">
        <v>29</v>
      </c>
      <c r="P12" s="23" t="str">
        <f aca="false">"-"&amp;B12&amp;"-"&amp;C12&amp;"-"&amp;J12&amp;"-"&amp;K12&amp;"-"&amp;L12&amp;"-"&amp;M12&amp;"-"&amp;N12&amp;"-"&amp;O12&amp;"-"</f>
        <v>-ZNShine Solar-ZXM7-SHLDD108-xxx/M-dwustronne - szkło/szkło-p-type PERC-380-425W-108-182-Kambodża-</v>
      </c>
    </row>
    <row r="13" customFormat="false" ht="12.8" hidden="false" customHeight="false" outlineLevel="0" collapsed="false">
      <c r="B13" s="21" t="s">
        <v>36</v>
      </c>
      <c r="C13" s="21" t="s">
        <v>37</v>
      </c>
      <c r="D13" s="22" t="s">
        <v>25</v>
      </c>
      <c r="E13" s="22" t="s">
        <v>25</v>
      </c>
      <c r="F13" s="22" t="s">
        <v>25</v>
      </c>
      <c r="G13" s="22" t="s">
        <v>25</v>
      </c>
      <c r="H13" s="22" t="s">
        <v>25</v>
      </c>
      <c r="I13" s="22" t="s">
        <v>25</v>
      </c>
      <c r="J13" s="23" t="s">
        <v>26</v>
      </c>
      <c r="K13" s="23" t="s">
        <v>27</v>
      </c>
      <c r="L13" s="23" t="s">
        <v>28</v>
      </c>
      <c r="M13" s="23" t="n">
        <v>144</v>
      </c>
      <c r="N13" s="23" t="n">
        <v>182</v>
      </c>
      <c r="O13" s="23" t="s">
        <v>38</v>
      </c>
      <c r="P13" s="23" t="str">
        <f aca="false">"-"&amp;B13&amp;"-"&amp;C13&amp;"-"&amp;J13&amp;"-"&amp;K13&amp;"-"&amp;L13&amp;"-"&amp;M13&amp;"-"&amp;N13&amp;"-"&amp;O13&amp;"-"</f>
        <v>-Yingli Solar-YLxxxDF72 e/2-dwustronne - szkło/szkło-p-type PERC-530-575W-144-182-Chiny-</v>
      </c>
    </row>
    <row r="14" customFormat="false" ht="12.8" hidden="false" customHeight="true" outlineLevel="0" collapsed="false">
      <c r="B14" s="21" t="s">
        <v>36</v>
      </c>
      <c r="C14" s="21" t="s">
        <v>39</v>
      </c>
      <c r="D14" s="22" t="s">
        <v>25</v>
      </c>
      <c r="E14" s="22" t="s">
        <v>25</v>
      </c>
      <c r="F14" s="22" t="s">
        <v>25</v>
      </c>
      <c r="G14" s="22" t="s">
        <v>25</v>
      </c>
      <c r="H14" s="22" t="s">
        <v>25</v>
      </c>
      <c r="I14" s="22"/>
      <c r="J14" s="23" t="s">
        <v>26</v>
      </c>
      <c r="K14" s="23" t="s">
        <v>27</v>
      </c>
      <c r="L14" s="23" t="s">
        <v>35</v>
      </c>
      <c r="M14" s="23" t="n">
        <v>108</v>
      </c>
      <c r="N14" s="23" t="n">
        <v>182</v>
      </c>
      <c r="O14" s="23" t="s">
        <v>38</v>
      </c>
      <c r="P14" s="23" t="str">
        <f aca="false">"-"&amp;B14&amp;"-"&amp;C14&amp;"-"&amp;J14&amp;"-"&amp;K14&amp;"-"&amp;L14&amp;"-"&amp;M14&amp;"-"&amp;N14&amp;"-"&amp;O14&amp;"-"</f>
        <v>-Yingli Solar-YLxxxDF54 e/2-dwustronne - szkło/szkło-p-type PERC-380-425W-108-182-Chiny-</v>
      </c>
    </row>
    <row r="15" customFormat="false" ht="12.8" hidden="false" customHeight="false" outlineLevel="0" collapsed="false">
      <c r="B15" s="21" t="s">
        <v>36</v>
      </c>
      <c r="C15" s="21" t="s">
        <v>40</v>
      </c>
      <c r="D15" s="22"/>
      <c r="E15" s="22"/>
      <c r="F15" s="22"/>
      <c r="G15" s="22"/>
      <c r="H15" s="22" t="s">
        <v>25</v>
      </c>
      <c r="I15" s="22"/>
      <c r="J15" s="23" t="s">
        <v>41</v>
      </c>
      <c r="K15" s="23" t="s">
        <v>27</v>
      </c>
      <c r="L15" s="23" t="s">
        <v>28</v>
      </c>
      <c r="M15" s="23" t="n">
        <v>144</v>
      </c>
      <c r="N15" s="23" t="n">
        <v>182</v>
      </c>
      <c r="O15" s="23" t="s">
        <v>38</v>
      </c>
      <c r="P15" s="23" t="str">
        <f aca="false">"-"&amp;B15&amp;"-"&amp;C15&amp;"-"&amp;J15&amp;"-"&amp;K15&amp;"-"&amp;L15&amp;"-"&amp;M15&amp;"-"&amp;N15&amp;"-"&amp;O15&amp;"-"</f>
        <v>-Yingli Solar-YLxxxD-49e 1/2-jednostronne - szkło/folia-p-type PERC-530-575W-144-182-Chiny-</v>
      </c>
    </row>
    <row r="16" customFormat="false" ht="15" hidden="false" customHeight="true" outlineLevel="0" collapsed="false">
      <c r="B16" s="21" t="s">
        <v>36</v>
      </c>
      <c r="C16" s="21" t="s">
        <v>42</v>
      </c>
      <c r="D16" s="22"/>
      <c r="E16" s="22"/>
      <c r="F16" s="22"/>
      <c r="G16" s="22"/>
      <c r="H16" s="22" t="s">
        <v>25</v>
      </c>
      <c r="I16" s="22"/>
      <c r="J16" s="23" t="s">
        <v>41</v>
      </c>
      <c r="K16" s="23" t="s">
        <v>27</v>
      </c>
      <c r="L16" s="23" t="s">
        <v>35</v>
      </c>
      <c r="M16" s="23" t="n">
        <v>108</v>
      </c>
      <c r="N16" s="23" t="n">
        <v>182</v>
      </c>
      <c r="O16" s="23" t="s">
        <v>38</v>
      </c>
      <c r="P16" s="23" t="str">
        <f aca="false">"-"&amp;B16&amp;"-"&amp;C16&amp;"-"&amp;J16&amp;"-"&amp;K16&amp;"-"&amp;L16&amp;"-"&amp;M16&amp;"-"&amp;N16&amp;"-"&amp;O16&amp;"-"</f>
        <v>-Yingli Solar-YLxxxD-37e 1/2-jednostronne - szkło/folia-p-type PERC-380-425W-108-182-Chiny-</v>
      </c>
    </row>
    <row r="17" customFormat="false" ht="12.8" hidden="false" customHeight="false" outlineLevel="0" collapsed="false">
      <c r="B17" s="21" t="s">
        <v>43</v>
      </c>
      <c r="C17" s="21" t="s">
        <v>44</v>
      </c>
      <c r="D17" s="22"/>
      <c r="E17" s="22"/>
      <c r="F17" s="22"/>
      <c r="G17" s="22"/>
      <c r="H17" s="22" t="s">
        <v>25</v>
      </c>
      <c r="I17" s="22"/>
      <c r="J17" s="23" t="s">
        <v>41</v>
      </c>
      <c r="K17" s="23" t="s">
        <v>27</v>
      </c>
      <c r="L17" s="23" t="s">
        <v>35</v>
      </c>
      <c r="M17" s="23" t="n">
        <v>108</v>
      </c>
      <c r="N17" s="23" t="n">
        <v>182</v>
      </c>
      <c r="O17" s="23" t="s">
        <v>45</v>
      </c>
      <c r="P17" s="23" t="str">
        <f aca="false">"-"&amp;B17&amp;"-"&amp;C17&amp;"-"&amp;J17&amp;"-"&amp;K17&amp;"-"&amp;L17&amp;"-"&amp;M17&amp;"-"&amp;N17&amp;"-"&amp;O17&amp;"-"</f>
        <v>-Waaree-WSMDP-AAA-jednostronne - szkło/folia-p-type PERC-380-425W-108-182-Indie-</v>
      </c>
    </row>
    <row r="18" customFormat="false" ht="12.8" hidden="false" customHeight="false" outlineLevel="0" collapsed="false">
      <c r="B18" s="21" t="s">
        <v>43</v>
      </c>
      <c r="C18" s="21" t="s">
        <v>46</v>
      </c>
      <c r="D18" s="22"/>
      <c r="E18" s="22"/>
      <c r="F18" s="22"/>
      <c r="G18" s="22"/>
      <c r="H18" s="22" t="s">
        <v>25</v>
      </c>
      <c r="I18" s="22"/>
      <c r="J18" s="23" t="s">
        <v>41</v>
      </c>
      <c r="K18" s="23" t="s">
        <v>27</v>
      </c>
      <c r="L18" s="23" t="s">
        <v>33</v>
      </c>
      <c r="M18" s="23" t="n">
        <v>120</v>
      </c>
      <c r="N18" s="23" t="n">
        <v>182</v>
      </c>
      <c r="O18" s="23" t="s">
        <v>45</v>
      </c>
      <c r="P18" s="23" t="str">
        <f aca="false">"-"&amp;B18&amp;"-"&amp;C18&amp;"-"&amp;J18&amp;"-"&amp;K18&amp;"-"&amp;L18&amp;"-"&amp;M18&amp;"-"&amp;N18&amp;"-"&amp;O18&amp;"-"</f>
        <v>-Waaree-WSMDi-AAA-jednostronne - szkło/folia-p-type PERC-430-475W-120-182-Indie-</v>
      </c>
    </row>
    <row r="19" customFormat="false" ht="12.8" hidden="false" customHeight="false" outlineLevel="0" collapsed="false">
      <c r="B19" s="21" t="s">
        <v>43</v>
      </c>
      <c r="C19" s="21" t="s">
        <v>47</v>
      </c>
      <c r="D19" s="22"/>
      <c r="E19" s="22"/>
      <c r="F19" s="22"/>
      <c r="G19" s="22"/>
      <c r="H19" s="22" t="s">
        <v>25</v>
      </c>
      <c r="I19" s="22"/>
      <c r="J19" s="23" t="s">
        <v>41</v>
      </c>
      <c r="K19" s="23" t="s">
        <v>27</v>
      </c>
      <c r="L19" s="23" t="s">
        <v>28</v>
      </c>
      <c r="M19" s="23" t="n">
        <v>144</v>
      </c>
      <c r="N19" s="23" t="n">
        <v>182</v>
      </c>
      <c r="O19" s="23" t="s">
        <v>45</v>
      </c>
      <c r="P19" s="23" t="str">
        <f aca="false">"-"&amp;B19&amp;"-"&amp;C19&amp;"-"&amp;J19&amp;"-"&amp;K19&amp;"-"&amp;L19&amp;"-"&amp;M19&amp;"-"&amp;N19&amp;"-"&amp;O19&amp;"-"</f>
        <v>-Waaree-WSMDB-AAA (144)-jednostronne - szkło/folia-p-type PERC-530-575W-144-182-Indie-</v>
      </c>
    </row>
    <row r="20" customFormat="false" ht="12.8" hidden="false" customHeight="false" outlineLevel="0" collapsed="false">
      <c r="B20" s="21" t="s">
        <v>43</v>
      </c>
      <c r="C20" s="21" t="s">
        <v>48</v>
      </c>
      <c r="D20" s="22"/>
      <c r="E20" s="22"/>
      <c r="F20" s="22"/>
      <c r="G20" s="22"/>
      <c r="H20" s="22" t="s">
        <v>25</v>
      </c>
      <c r="I20" s="22"/>
      <c r="J20" s="23" t="s">
        <v>41</v>
      </c>
      <c r="K20" s="23" t="s">
        <v>27</v>
      </c>
      <c r="L20" s="23" t="s">
        <v>31</v>
      </c>
      <c r="M20" s="23" t="n">
        <v>132</v>
      </c>
      <c r="N20" s="23" t="n">
        <v>182</v>
      </c>
      <c r="O20" s="23" t="s">
        <v>45</v>
      </c>
      <c r="P20" s="23" t="str">
        <f aca="false">"-"&amp;B20&amp;"-"&amp;C20&amp;"-"&amp;J20&amp;"-"&amp;K20&amp;"-"&amp;L20&amp;"-"&amp;M20&amp;"-"&amp;N20&amp;"-"&amp;O20&amp;"-"</f>
        <v>-Waaree-WSMDB-AAA (132)-jednostronne - szkło/folia-p-type PERC-480-525W-132-182-Indie-</v>
      </c>
    </row>
    <row r="21" customFormat="false" ht="12.8" hidden="false" customHeight="false" outlineLevel="0" collapsed="false">
      <c r="B21" s="21" t="s">
        <v>43</v>
      </c>
      <c r="C21" s="21" t="s">
        <v>49</v>
      </c>
      <c r="D21" s="22"/>
      <c r="E21" s="22"/>
      <c r="F21" s="22"/>
      <c r="G21" s="22"/>
      <c r="H21" s="22" t="s">
        <v>25</v>
      </c>
      <c r="I21" s="22"/>
      <c r="J21" s="23" t="s">
        <v>41</v>
      </c>
      <c r="K21" s="23" t="s">
        <v>27</v>
      </c>
      <c r="L21" s="23" t="s">
        <v>33</v>
      </c>
      <c r="M21" s="23" t="n">
        <v>120</v>
      </c>
      <c r="N21" s="23" t="n">
        <v>182</v>
      </c>
      <c r="O21" s="23" t="s">
        <v>45</v>
      </c>
      <c r="P21" s="23" t="str">
        <f aca="false">"-"&amp;B21&amp;"-"&amp;C21&amp;"-"&amp;J21&amp;"-"&amp;K21&amp;"-"&amp;L21&amp;"-"&amp;M21&amp;"-"&amp;N21&amp;"-"&amp;O21&amp;"-"</f>
        <v>-Waaree-WSMDB-AAA (120)-jednostronne - szkło/folia-p-type PERC-430-475W-120-182-Indie-</v>
      </c>
    </row>
    <row r="22" customFormat="false" ht="12.8" hidden="false" customHeight="false" outlineLevel="0" collapsed="false">
      <c r="B22" s="21" t="s">
        <v>43</v>
      </c>
      <c r="C22" s="21" t="s">
        <v>50</v>
      </c>
      <c r="D22" s="22"/>
      <c r="E22" s="22"/>
      <c r="F22" s="22"/>
      <c r="G22" s="22"/>
      <c r="H22" s="22" t="s">
        <v>25</v>
      </c>
      <c r="I22" s="22"/>
      <c r="J22" s="23" t="s">
        <v>41</v>
      </c>
      <c r="K22" s="23" t="s">
        <v>27</v>
      </c>
      <c r="L22" s="23" t="s">
        <v>35</v>
      </c>
      <c r="M22" s="23" t="n">
        <v>108</v>
      </c>
      <c r="N22" s="23" t="n">
        <v>182</v>
      </c>
      <c r="O22" s="23" t="s">
        <v>45</v>
      </c>
      <c r="P22" s="23" t="str">
        <f aca="false">"-"&amp;B22&amp;"-"&amp;C22&amp;"-"&amp;J22&amp;"-"&amp;K22&amp;"-"&amp;L22&amp;"-"&amp;M22&amp;"-"&amp;N22&amp;"-"&amp;O22&amp;"-"</f>
        <v>-Waaree-WSMDB-AAA (108)-jednostronne - szkło/folia-p-type PERC-380-425W-108-182-Indie-</v>
      </c>
    </row>
    <row r="23" customFormat="false" ht="12.8" hidden="false" customHeight="false" outlineLevel="0" collapsed="false">
      <c r="B23" s="21" t="s">
        <v>43</v>
      </c>
      <c r="C23" s="21" t="s">
        <v>51</v>
      </c>
      <c r="D23" s="22"/>
      <c r="E23" s="22"/>
      <c r="F23" s="22"/>
      <c r="G23" s="22"/>
      <c r="H23" s="22" t="s">
        <v>25</v>
      </c>
      <c r="I23" s="22"/>
      <c r="J23" s="23" t="s">
        <v>41</v>
      </c>
      <c r="K23" s="23" t="s">
        <v>27</v>
      </c>
      <c r="L23" s="23" t="s">
        <v>28</v>
      </c>
      <c r="M23" s="23" t="n">
        <v>144</v>
      </c>
      <c r="N23" s="23" t="n">
        <v>182</v>
      </c>
      <c r="O23" s="23" t="s">
        <v>45</v>
      </c>
      <c r="P23" s="23" t="str">
        <f aca="false">"-"&amp;B23&amp;"-"&amp;C23&amp;"-"&amp;J23&amp;"-"&amp;K23&amp;"-"&amp;L23&amp;"-"&amp;M23&amp;"-"&amp;N23&amp;"-"&amp;O23&amp;"-"</f>
        <v>-Waaree-WSMD-AAA (144)-jednostronne - szkło/folia-p-type PERC-530-575W-144-182-Indie-</v>
      </c>
    </row>
    <row r="24" customFormat="false" ht="12.8" hidden="false" customHeight="false" outlineLevel="0" collapsed="false">
      <c r="B24" s="21" t="s">
        <v>43</v>
      </c>
      <c r="C24" s="21" t="s">
        <v>52</v>
      </c>
      <c r="D24" s="22"/>
      <c r="E24" s="22"/>
      <c r="F24" s="22"/>
      <c r="G24" s="22"/>
      <c r="H24" s="22" t="s">
        <v>25</v>
      </c>
      <c r="I24" s="22"/>
      <c r="J24" s="23" t="s">
        <v>41</v>
      </c>
      <c r="K24" s="23" t="s">
        <v>27</v>
      </c>
      <c r="L24" s="23" t="s">
        <v>31</v>
      </c>
      <c r="M24" s="23" t="n">
        <v>132</v>
      </c>
      <c r="N24" s="23" t="n">
        <v>182</v>
      </c>
      <c r="O24" s="23" t="s">
        <v>45</v>
      </c>
      <c r="P24" s="23" t="str">
        <f aca="false">"-"&amp;B24&amp;"-"&amp;C24&amp;"-"&amp;J24&amp;"-"&amp;K24&amp;"-"&amp;L24&amp;"-"&amp;M24&amp;"-"&amp;N24&amp;"-"&amp;O24&amp;"-"</f>
        <v>-Waaree-WSMD-AAA (132)-jednostronne - szkło/folia-p-type PERC-480-525W-132-182-Indie-</v>
      </c>
    </row>
    <row r="25" customFormat="false" ht="12.8" hidden="false" customHeight="false" outlineLevel="0" collapsed="false">
      <c r="B25" s="21" t="s">
        <v>53</v>
      </c>
      <c r="C25" s="21" t="s">
        <v>54</v>
      </c>
      <c r="D25" s="22" t="s">
        <v>25</v>
      </c>
      <c r="E25" s="22" t="s">
        <v>25</v>
      </c>
      <c r="F25" s="22" t="s">
        <v>25</v>
      </c>
      <c r="G25" s="22" t="s">
        <v>25</v>
      </c>
      <c r="H25" s="22" t="s">
        <v>25</v>
      </c>
      <c r="I25" s="22"/>
      <c r="J25" s="23" t="s">
        <v>26</v>
      </c>
      <c r="K25" s="23" t="s">
        <v>27</v>
      </c>
      <c r="L25" s="23" t="s">
        <v>33</v>
      </c>
      <c r="M25" s="23" t="n">
        <v>144</v>
      </c>
      <c r="N25" s="23" t="n">
        <v>166</v>
      </c>
      <c r="O25" s="23" t="s">
        <v>55</v>
      </c>
      <c r="P25" s="23" t="str">
        <f aca="false">"-"&amp;B25&amp;"-"&amp;C25&amp;"-"&amp;J25&amp;"-"&amp;K25&amp;"-"&amp;L25&amp;"-"&amp;M25&amp;"-"&amp;N25&amp;"-"&amp;O25&amp;"-"</f>
        <v>-VSUN-VSUNxxx-144BMH-DG (M6)-dwustronne - szkło/szkło-p-type PERC-430-475W-144-166-Wietnam-</v>
      </c>
    </row>
    <row r="26" customFormat="false" ht="12.8" hidden="false" customHeight="false" outlineLevel="0" collapsed="false">
      <c r="B26" s="21" t="s">
        <v>53</v>
      </c>
      <c r="C26" s="21" t="s">
        <v>56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 t="s">
        <v>25</v>
      </c>
      <c r="I26" s="22"/>
      <c r="J26" s="23" t="s">
        <v>26</v>
      </c>
      <c r="K26" s="23" t="s">
        <v>27</v>
      </c>
      <c r="L26" s="23" t="s">
        <v>28</v>
      </c>
      <c r="M26" s="23" t="n">
        <v>144</v>
      </c>
      <c r="N26" s="23" t="n">
        <v>182</v>
      </c>
      <c r="O26" s="23" t="s">
        <v>55</v>
      </c>
      <c r="P26" s="23" t="str">
        <f aca="false">"-"&amp;B26&amp;"-"&amp;C26&amp;"-"&amp;J26&amp;"-"&amp;K26&amp;"-"&amp;L26&amp;"-"&amp;M26&amp;"-"&amp;N26&amp;"-"&amp;O26&amp;"-"</f>
        <v>-VSUN-VSUNxxx-144BMH-DG-dwustronne - szkło/szkło-p-type PERC-530-575W-144-182-Wietnam-</v>
      </c>
    </row>
    <row r="27" customFormat="false" ht="12.8" hidden="false" customHeight="false" outlineLevel="0" collapsed="false">
      <c r="B27" s="21" t="s">
        <v>53</v>
      </c>
      <c r="C27" s="21" t="s">
        <v>57</v>
      </c>
      <c r="D27" s="22" t="s">
        <v>25</v>
      </c>
      <c r="E27" s="22" t="s">
        <v>25</v>
      </c>
      <c r="F27" s="22" t="s">
        <v>25</v>
      </c>
      <c r="G27" s="22" t="s">
        <v>25</v>
      </c>
      <c r="H27" s="22" t="s">
        <v>25</v>
      </c>
      <c r="I27" s="22"/>
      <c r="J27" s="23" t="s">
        <v>58</v>
      </c>
      <c r="K27" s="23" t="s">
        <v>27</v>
      </c>
      <c r="L27" s="23" t="s">
        <v>28</v>
      </c>
      <c r="M27" s="23" t="n">
        <v>144</v>
      </c>
      <c r="N27" s="23" t="n">
        <v>182</v>
      </c>
      <c r="O27" s="23" t="s">
        <v>55</v>
      </c>
      <c r="P27" s="23" t="str">
        <f aca="false">"-"&amp;B27&amp;"-"&amp;C27&amp;"-"&amp;J27&amp;"-"&amp;K27&amp;"-"&amp;L27&amp;"-"&amp;M27&amp;"-"&amp;N27&amp;"-"&amp;O27&amp;"-"</f>
        <v>-VSUN-VSUNxxx-144BMH-dwustronne - szkło/folia-p-type PERC-530-575W-144-182-Wietnam-</v>
      </c>
    </row>
    <row r="28" customFormat="false" ht="12.8" hidden="false" customHeight="false" outlineLevel="0" collapsed="false">
      <c r="B28" s="21" t="s">
        <v>53</v>
      </c>
      <c r="C28" s="21" t="s">
        <v>59</v>
      </c>
      <c r="D28" s="22" t="s">
        <v>25</v>
      </c>
      <c r="E28" s="22" t="s">
        <v>25</v>
      </c>
      <c r="F28" s="22" t="s">
        <v>25</v>
      </c>
      <c r="G28" s="22" t="s">
        <v>25</v>
      </c>
      <c r="H28" s="22" t="s">
        <v>25</v>
      </c>
      <c r="I28" s="22"/>
      <c r="J28" s="23" t="s">
        <v>26</v>
      </c>
      <c r="K28" s="23" t="s">
        <v>27</v>
      </c>
      <c r="L28" s="23" t="s">
        <v>31</v>
      </c>
      <c r="M28" s="23" t="n">
        <v>132</v>
      </c>
      <c r="N28" s="23" t="n">
        <v>182</v>
      </c>
      <c r="O28" s="23" t="s">
        <v>55</v>
      </c>
      <c r="P28" s="23" t="str">
        <f aca="false">"-"&amp;B28&amp;"-"&amp;C28&amp;"-"&amp;J28&amp;"-"&amp;K28&amp;"-"&amp;L28&amp;"-"&amp;M28&amp;"-"&amp;N28&amp;"-"&amp;O28&amp;"-"</f>
        <v>-VSUN-VSUNxxx-132BMH-DG-dwustronne - szkło/szkło-p-type PERC-480-525W-132-182-Wietnam-</v>
      </c>
    </row>
    <row r="29" customFormat="false" ht="12.8" hidden="false" customHeight="false" outlineLevel="0" collapsed="false">
      <c r="B29" s="21" t="s">
        <v>53</v>
      </c>
      <c r="C29" s="21" t="s">
        <v>60</v>
      </c>
      <c r="D29" s="22" t="s">
        <v>25</v>
      </c>
      <c r="E29" s="22" t="s">
        <v>25</v>
      </c>
      <c r="F29" s="22" t="s">
        <v>25</v>
      </c>
      <c r="G29" s="22" t="s">
        <v>25</v>
      </c>
      <c r="H29" s="22" t="s">
        <v>25</v>
      </c>
      <c r="I29" s="22"/>
      <c r="J29" s="23" t="s">
        <v>58</v>
      </c>
      <c r="K29" s="23" t="s">
        <v>27</v>
      </c>
      <c r="L29" s="23" t="s">
        <v>31</v>
      </c>
      <c r="M29" s="23" t="n">
        <v>132</v>
      </c>
      <c r="N29" s="23" t="n">
        <v>182</v>
      </c>
      <c r="O29" s="23" t="s">
        <v>55</v>
      </c>
      <c r="P29" s="23" t="str">
        <f aca="false">"-"&amp;B29&amp;"-"&amp;C29&amp;"-"&amp;J29&amp;"-"&amp;K29&amp;"-"&amp;L29&amp;"-"&amp;M29&amp;"-"&amp;N29&amp;"-"&amp;O29&amp;"-"</f>
        <v>-VSUN-VSUNxxx-132BMH-dwustronne - szkło/folia-p-type PERC-480-525W-132-182-Wietnam-</v>
      </c>
    </row>
    <row r="30" customFormat="false" ht="12.8" hidden="false" customHeight="false" outlineLevel="0" collapsed="false">
      <c r="B30" s="21" t="s">
        <v>53</v>
      </c>
      <c r="C30" s="21" t="s">
        <v>61</v>
      </c>
      <c r="D30" s="22" t="s">
        <v>25</v>
      </c>
      <c r="E30" s="22" t="s">
        <v>25</v>
      </c>
      <c r="F30" s="22"/>
      <c r="G30" s="22" t="s">
        <v>25</v>
      </c>
      <c r="H30" s="22" t="s">
        <v>25</v>
      </c>
      <c r="I30" s="22"/>
      <c r="J30" s="23" t="s">
        <v>26</v>
      </c>
      <c r="K30" s="23" t="s">
        <v>27</v>
      </c>
      <c r="L30" s="23" t="s">
        <v>33</v>
      </c>
      <c r="M30" s="23" t="n">
        <v>120</v>
      </c>
      <c r="N30" s="23" t="n">
        <v>182</v>
      </c>
      <c r="O30" s="23" t="s">
        <v>55</v>
      </c>
      <c r="P30" s="23" t="str">
        <f aca="false">"-"&amp;B30&amp;"-"&amp;C30&amp;"-"&amp;J30&amp;"-"&amp;K30&amp;"-"&amp;L30&amp;"-"&amp;M30&amp;"-"&amp;N30&amp;"-"&amp;O30&amp;"-"</f>
        <v>-VSUN-VSUNxxx-120BMH-DG-dwustronne - szkło/szkło-p-type PERC-430-475W-120-182-Wietnam-</v>
      </c>
    </row>
    <row r="31" customFormat="false" ht="12.8" hidden="false" customHeight="false" outlineLevel="0" collapsed="false">
      <c r="B31" s="21" t="s">
        <v>53</v>
      </c>
      <c r="C31" s="21" t="s">
        <v>62</v>
      </c>
      <c r="D31" s="22" t="s">
        <v>25</v>
      </c>
      <c r="E31" s="22" t="s">
        <v>25</v>
      </c>
      <c r="F31" s="22"/>
      <c r="G31" s="22" t="s">
        <v>25</v>
      </c>
      <c r="H31" s="22" t="s">
        <v>25</v>
      </c>
      <c r="I31" s="22"/>
      <c r="J31" s="23" t="s">
        <v>58</v>
      </c>
      <c r="K31" s="23" t="s">
        <v>27</v>
      </c>
      <c r="L31" s="23" t="s">
        <v>33</v>
      </c>
      <c r="M31" s="23" t="n">
        <v>120</v>
      </c>
      <c r="N31" s="23" t="n">
        <v>182</v>
      </c>
      <c r="O31" s="23" t="s">
        <v>55</v>
      </c>
      <c r="P31" s="23" t="str">
        <f aca="false">"-"&amp;B31&amp;"-"&amp;C31&amp;"-"&amp;J31&amp;"-"&amp;K31&amp;"-"&amp;L31&amp;"-"&amp;M31&amp;"-"&amp;N31&amp;"-"&amp;O31&amp;"-"</f>
        <v>-VSUN-VSUNxxx-120BMH-dwustronne - szkło/folia-p-type PERC-430-475W-120-182-Wietnam-</v>
      </c>
    </row>
    <row r="32" customFormat="false" ht="12.8" hidden="false" customHeight="false" outlineLevel="0" collapsed="false">
      <c r="B32" s="21" t="s">
        <v>53</v>
      </c>
      <c r="C32" s="21" t="s">
        <v>63</v>
      </c>
      <c r="D32" s="22" t="s">
        <v>25</v>
      </c>
      <c r="E32" s="22" t="s">
        <v>25</v>
      </c>
      <c r="F32" s="22"/>
      <c r="G32" s="22" t="s">
        <v>25</v>
      </c>
      <c r="H32" s="22" t="s">
        <v>25</v>
      </c>
      <c r="I32" s="22"/>
      <c r="J32" s="23" t="s">
        <v>26</v>
      </c>
      <c r="K32" s="23" t="s">
        <v>27</v>
      </c>
      <c r="L32" s="23" t="s">
        <v>35</v>
      </c>
      <c r="M32" s="23" t="n">
        <v>108</v>
      </c>
      <c r="N32" s="23" t="n">
        <v>182</v>
      </c>
      <c r="O32" s="23" t="s">
        <v>55</v>
      </c>
      <c r="P32" s="23" t="str">
        <f aca="false">"-"&amp;B32&amp;"-"&amp;C32&amp;"-"&amp;J32&amp;"-"&amp;K32&amp;"-"&amp;L32&amp;"-"&amp;M32&amp;"-"&amp;N32&amp;"-"&amp;O32&amp;"-"</f>
        <v>-VSUN-VSUNxxx-108BMH-DG-dwustronne - szkło/szkło-p-type PERC-380-425W-108-182-Wietnam-</v>
      </c>
    </row>
    <row r="33" customFormat="false" ht="12.8" hidden="false" customHeight="false" outlineLevel="0" collapsed="false">
      <c r="B33" s="21" t="s">
        <v>53</v>
      </c>
      <c r="C33" s="21" t="s">
        <v>64</v>
      </c>
      <c r="D33" s="22" t="s">
        <v>25</v>
      </c>
      <c r="E33" s="22" t="s">
        <v>25</v>
      </c>
      <c r="F33" s="22"/>
      <c r="G33" s="22" t="s">
        <v>25</v>
      </c>
      <c r="H33" s="22" t="s">
        <v>25</v>
      </c>
      <c r="I33" s="22"/>
      <c r="J33" s="23" t="s">
        <v>58</v>
      </c>
      <c r="K33" s="23" t="s">
        <v>27</v>
      </c>
      <c r="L33" s="23" t="s">
        <v>35</v>
      </c>
      <c r="M33" s="23" t="n">
        <v>108</v>
      </c>
      <c r="N33" s="23" t="n">
        <v>182</v>
      </c>
      <c r="O33" s="23" t="s">
        <v>55</v>
      </c>
      <c r="P33" s="23" t="str">
        <f aca="false">"-"&amp;B33&amp;"-"&amp;C33&amp;"-"&amp;J33&amp;"-"&amp;K33&amp;"-"&amp;L33&amp;"-"&amp;M33&amp;"-"&amp;N33&amp;"-"&amp;O33&amp;"-"</f>
        <v>-VSUN-VSUNxxx-108BMH-dwustronne - szkło/folia-p-type PERC-380-425W-108-182-Wietnam-</v>
      </c>
    </row>
    <row r="34" customFormat="false" ht="12.8" hidden="false" customHeight="false" outlineLevel="0" collapsed="false">
      <c r="B34" s="21" t="s">
        <v>65</v>
      </c>
      <c r="C34" s="21" t="s">
        <v>66</v>
      </c>
      <c r="D34" s="22"/>
      <c r="E34" s="22"/>
      <c r="F34" s="22"/>
      <c r="G34" s="22"/>
      <c r="H34" s="22" t="s">
        <v>25</v>
      </c>
      <c r="I34" s="22"/>
      <c r="J34" s="23" t="s">
        <v>41</v>
      </c>
      <c r="K34" s="23" t="s">
        <v>27</v>
      </c>
      <c r="L34" s="23" t="s">
        <v>33</v>
      </c>
      <c r="M34" s="23" t="n">
        <v>120</v>
      </c>
      <c r="N34" s="23" t="n">
        <v>182</v>
      </c>
      <c r="O34" s="23" t="s">
        <v>45</v>
      </c>
      <c r="P34" s="23" t="str">
        <f aca="false">"-"&amp;B34&amp;"-"&amp;C34&amp;"-"&amp;J34&amp;"-"&amp;K34&amp;"-"&amp;L34&amp;"-"&amp;M34&amp;"-"&amp;N34&amp;"-"&amp;O34&amp;"-"</f>
        <v>-Vikram Solar-VSMHBB.60.AAA.05-jednostronne - szkło/folia-p-type PERC-430-475W-120-182-Indie-</v>
      </c>
    </row>
    <row r="35" customFormat="false" ht="12.8" hidden="false" customHeight="false" outlineLevel="0" collapsed="false">
      <c r="B35" s="21" t="s">
        <v>65</v>
      </c>
      <c r="C35" s="21" t="s">
        <v>67</v>
      </c>
      <c r="D35" s="22"/>
      <c r="E35" s="22"/>
      <c r="F35" s="22"/>
      <c r="G35" s="22"/>
      <c r="H35" s="22" t="s">
        <v>25</v>
      </c>
      <c r="I35" s="22"/>
      <c r="J35" s="23" t="s">
        <v>41</v>
      </c>
      <c r="K35" s="23" t="s">
        <v>27</v>
      </c>
      <c r="L35" s="23" t="s">
        <v>35</v>
      </c>
      <c r="M35" s="23" t="n">
        <v>108</v>
      </c>
      <c r="N35" s="23" t="n">
        <v>182</v>
      </c>
      <c r="O35" s="23" t="s">
        <v>45</v>
      </c>
      <c r="P35" s="23" t="str">
        <f aca="false">"-"&amp;B35&amp;"-"&amp;C35&amp;"-"&amp;J35&amp;"-"&amp;K35&amp;"-"&amp;L35&amp;"-"&amp;M35&amp;"-"&amp;N35&amp;"-"&amp;O35&amp;"-"</f>
        <v>-Vikram Solar-VSMHBB.54.AAA.05-jednostronne - szkło/folia-p-type PERC-380-425W-108-182-Indie-</v>
      </c>
    </row>
    <row r="36" customFormat="false" ht="12.8" hidden="false" customHeight="false" outlineLevel="0" collapsed="false">
      <c r="B36" s="21" t="s">
        <v>65</v>
      </c>
      <c r="C36" s="21" t="s">
        <v>68</v>
      </c>
      <c r="D36" s="22"/>
      <c r="E36" s="22"/>
      <c r="F36" s="22"/>
      <c r="G36" s="22"/>
      <c r="H36" s="22" t="s">
        <v>25</v>
      </c>
      <c r="I36" s="22"/>
      <c r="J36" s="23" t="s">
        <v>41</v>
      </c>
      <c r="K36" s="23" t="s">
        <v>27</v>
      </c>
      <c r="L36" s="23" t="s">
        <v>28</v>
      </c>
      <c r="M36" s="23" t="n">
        <v>144</v>
      </c>
      <c r="N36" s="23" t="n">
        <v>182</v>
      </c>
      <c r="O36" s="23" t="s">
        <v>45</v>
      </c>
      <c r="P36" s="23" t="str">
        <f aca="false">"-"&amp;B36&amp;"-"&amp;C36&amp;"-"&amp;J36&amp;"-"&amp;K36&amp;"-"&amp;L36&amp;"-"&amp;M36&amp;"-"&amp;N36&amp;"-"&amp;O36&amp;"-"</f>
        <v>-Vikram Solar-VSMH.72.AAA.05-jednostronne - szkło/folia-p-type PERC-530-575W-144-182-Indie-</v>
      </c>
    </row>
    <row r="37" customFormat="false" ht="12.8" hidden="false" customHeight="false" outlineLevel="0" collapsed="false">
      <c r="B37" s="21" t="s">
        <v>65</v>
      </c>
      <c r="C37" s="21" t="s">
        <v>69</v>
      </c>
      <c r="D37" s="22"/>
      <c r="E37" s="22"/>
      <c r="F37" s="22"/>
      <c r="G37" s="22"/>
      <c r="H37" s="22" t="s">
        <v>25</v>
      </c>
      <c r="I37" s="22"/>
      <c r="J37" s="23" t="s">
        <v>41</v>
      </c>
      <c r="K37" s="23" t="s">
        <v>27</v>
      </c>
      <c r="L37" s="23" t="s">
        <v>33</v>
      </c>
      <c r="M37" s="23" t="n">
        <v>120</v>
      </c>
      <c r="N37" s="23" t="n">
        <v>182</v>
      </c>
      <c r="O37" s="23" t="s">
        <v>45</v>
      </c>
      <c r="P37" s="23" t="str">
        <f aca="false">"-"&amp;B37&amp;"-"&amp;C37&amp;"-"&amp;J37&amp;"-"&amp;K37&amp;"-"&amp;L37&amp;"-"&amp;M37&amp;"-"&amp;N37&amp;"-"&amp;O37&amp;"-"</f>
        <v>-Vikram Solar-VSMH.60.AAA.05-jednostronne - szkło/folia-p-type PERC-430-475W-120-182-Indie-</v>
      </c>
    </row>
    <row r="38" customFormat="false" ht="12.8" hidden="false" customHeight="false" outlineLevel="0" collapsed="false">
      <c r="B38" s="21" t="s">
        <v>65</v>
      </c>
      <c r="C38" s="21" t="s">
        <v>70</v>
      </c>
      <c r="D38" s="22"/>
      <c r="E38" s="22"/>
      <c r="F38" s="22"/>
      <c r="G38" s="22"/>
      <c r="H38" s="22" t="s">
        <v>25</v>
      </c>
      <c r="I38" s="22"/>
      <c r="J38" s="23" t="s">
        <v>41</v>
      </c>
      <c r="K38" s="23" t="s">
        <v>27</v>
      </c>
      <c r="L38" s="23" t="s">
        <v>35</v>
      </c>
      <c r="M38" s="23" t="n">
        <v>108</v>
      </c>
      <c r="N38" s="23" t="n">
        <v>182</v>
      </c>
      <c r="O38" s="23" t="s">
        <v>45</v>
      </c>
      <c r="P38" s="23" t="str">
        <f aca="false">"-"&amp;B38&amp;"-"&amp;C38&amp;"-"&amp;J38&amp;"-"&amp;K38&amp;"-"&amp;L38&amp;"-"&amp;M38&amp;"-"&amp;N38&amp;"-"&amp;O38&amp;"-"</f>
        <v>-Vikram Solar-VSMH.54.AAA.05-jednostronne - szkło/folia-p-type PERC-380-425W-108-182-Indie-</v>
      </c>
    </row>
    <row r="39" customFormat="false" ht="12.8" hidden="false" customHeight="false" outlineLevel="0" collapsed="false">
      <c r="B39" s="21" t="s">
        <v>65</v>
      </c>
      <c r="C39" s="21" t="s">
        <v>71</v>
      </c>
      <c r="D39" s="22"/>
      <c r="E39" s="22"/>
      <c r="F39" s="22"/>
      <c r="G39" s="22"/>
      <c r="H39" s="22" t="s">
        <v>25</v>
      </c>
      <c r="I39" s="22"/>
      <c r="J39" s="23" t="s">
        <v>58</v>
      </c>
      <c r="K39" s="23" t="s">
        <v>27</v>
      </c>
      <c r="L39" s="23" t="s">
        <v>28</v>
      </c>
      <c r="M39" s="23" t="n">
        <v>144</v>
      </c>
      <c r="N39" s="23" t="n">
        <v>182</v>
      </c>
      <c r="O39" s="23" t="s">
        <v>45</v>
      </c>
      <c r="P39" s="23" t="str">
        <f aca="false">"-"&amp;B39&amp;"-"&amp;C39&amp;"-"&amp;J39&amp;"-"&amp;K39&amp;"-"&amp;L39&amp;"-"&amp;M39&amp;"-"&amp;N39&amp;"-"&amp;O39&amp;"-"</f>
        <v>-Vikram Solar-VSMDHT.72.AAA.05-dwustronne - szkło/folia-p-type PERC-530-575W-144-182-Indie-</v>
      </c>
    </row>
    <row r="40" customFormat="false" ht="12.8" hidden="false" customHeight="false" outlineLevel="0" collapsed="false">
      <c r="B40" s="21" t="s">
        <v>65</v>
      </c>
      <c r="C40" s="21" t="s">
        <v>72</v>
      </c>
      <c r="D40" s="22"/>
      <c r="E40" s="22"/>
      <c r="F40" s="22"/>
      <c r="G40" s="22"/>
      <c r="H40" s="22" t="s">
        <v>25</v>
      </c>
      <c r="I40" s="22"/>
      <c r="J40" s="23" t="s">
        <v>58</v>
      </c>
      <c r="K40" s="23" t="s">
        <v>27</v>
      </c>
      <c r="L40" s="23" t="s">
        <v>33</v>
      </c>
      <c r="M40" s="23" t="n">
        <v>120</v>
      </c>
      <c r="N40" s="23" t="n">
        <v>182</v>
      </c>
      <c r="O40" s="23" t="s">
        <v>45</v>
      </c>
      <c r="P40" s="23" t="str">
        <f aca="false">"-"&amp;B40&amp;"-"&amp;C40&amp;"-"&amp;J40&amp;"-"&amp;K40&amp;"-"&amp;L40&amp;"-"&amp;M40&amp;"-"&amp;N40&amp;"-"&amp;O40&amp;"-"</f>
        <v>-Vikram Solar-VSMDHT.54.AAA.05-dwustronne - szkło/folia-p-type PERC-430-475W-120-182-Indie-</v>
      </c>
    </row>
    <row r="41" customFormat="false" ht="12.8" hidden="false" customHeight="false" outlineLevel="0" collapsed="false">
      <c r="B41" s="21" t="s">
        <v>65</v>
      </c>
      <c r="C41" s="21" t="s">
        <v>73</v>
      </c>
      <c r="D41" s="22"/>
      <c r="E41" s="22" t="s">
        <v>25</v>
      </c>
      <c r="F41" s="22" t="s">
        <v>25</v>
      </c>
      <c r="G41" s="22" t="s">
        <v>25</v>
      </c>
      <c r="H41" s="22" t="s">
        <v>25</v>
      </c>
      <c r="I41" s="22" t="s">
        <v>25</v>
      </c>
      <c r="J41" s="23" t="s">
        <v>26</v>
      </c>
      <c r="K41" s="23" t="s">
        <v>27</v>
      </c>
      <c r="L41" s="23" t="s">
        <v>28</v>
      </c>
      <c r="M41" s="23" t="n">
        <v>144</v>
      </c>
      <c r="N41" s="23" t="n">
        <v>182</v>
      </c>
      <c r="O41" s="23" t="s">
        <v>45</v>
      </c>
      <c r="P41" s="23" t="str">
        <f aca="false">"-"&amp;B41&amp;"-"&amp;C41&amp;"-"&amp;J41&amp;"-"&amp;K41&amp;"-"&amp;L41&amp;"-"&amp;M41&amp;"-"&amp;N41&amp;"-"&amp;O41&amp;"-"</f>
        <v>-Vikram Solar-VSMDH.72.AAA.05-dwustronne - szkło/szkło-p-type PERC-530-575W-144-182-Indie-</v>
      </c>
    </row>
    <row r="42" customFormat="false" ht="12.8" hidden="false" customHeight="false" outlineLevel="0" collapsed="false">
      <c r="B42" s="21" t="s">
        <v>65</v>
      </c>
      <c r="C42" s="21" t="s">
        <v>74</v>
      </c>
      <c r="D42" s="22"/>
      <c r="E42" s="22" t="s">
        <v>25</v>
      </c>
      <c r="F42" s="22" t="s">
        <v>25</v>
      </c>
      <c r="G42" s="22" t="s">
        <v>25</v>
      </c>
      <c r="H42" s="22" t="s">
        <v>25</v>
      </c>
      <c r="I42" s="22"/>
      <c r="J42" s="23" t="s">
        <v>26</v>
      </c>
      <c r="K42" s="23" t="s">
        <v>27</v>
      </c>
      <c r="L42" s="23" t="s">
        <v>33</v>
      </c>
      <c r="M42" s="23" t="n">
        <v>120</v>
      </c>
      <c r="N42" s="23" t="n">
        <v>182</v>
      </c>
      <c r="O42" s="23" t="s">
        <v>45</v>
      </c>
      <c r="P42" s="23" t="str">
        <f aca="false">"-"&amp;B42&amp;"-"&amp;C42&amp;"-"&amp;J42&amp;"-"&amp;K42&amp;"-"&amp;L42&amp;"-"&amp;M42&amp;"-"&amp;N42&amp;"-"&amp;O42&amp;"-"</f>
        <v>-Vikram Solar-VSMDH.60.AAA.05-dwustronne - szkło/szkło-p-type PERC-430-475W-120-182-Indie-</v>
      </c>
    </row>
    <row r="43" customFormat="false" ht="12.8" hidden="false" customHeight="false" outlineLevel="0" collapsed="false">
      <c r="B43" s="21" t="s">
        <v>65</v>
      </c>
      <c r="C43" s="21" t="s">
        <v>75</v>
      </c>
      <c r="D43" s="22"/>
      <c r="E43" s="22" t="s">
        <v>25</v>
      </c>
      <c r="F43" s="22" t="s">
        <v>25</v>
      </c>
      <c r="G43" s="22" t="s">
        <v>25</v>
      </c>
      <c r="H43" s="22" t="s">
        <v>25</v>
      </c>
      <c r="I43" s="22"/>
      <c r="J43" s="23" t="s">
        <v>26</v>
      </c>
      <c r="K43" s="23" t="s">
        <v>27</v>
      </c>
      <c r="L43" s="23" t="s">
        <v>35</v>
      </c>
      <c r="M43" s="23" t="n">
        <v>108</v>
      </c>
      <c r="N43" s="23" t="n">
        <v>182</v>
      </c>
      <c r="O43" s="23" t="s">
        <v>45</v>
      </c>
      <c r="P43" s="23" t="str">
        <f aca="false">"-"&amp;B43&amp;"-"&amp;C43&amp;"-"&amp;J43&amp;"-"&amp;K43&amp;"-"&amp;L43&amp;"-"&amp;M43&amp;"-"&amp;N43&amp;"-"&amp;O43&amp;"-"</f>
        <v>-Vikram Solar-VSMDH.54.AAA.05-dwustronne - szkło/szkło-p-type PERC-380-425W-108-182-Indie-</v>
      </c>
    </row>
    <row r="44" customFormat="false" ht="12.8" hidden="false" customHeight="false" outlineLevel="0" collapsed="false">
      <c r="B44" s="21" t="s">
        <v>76</v>
      </c>
      <c r="C44" s="21" t="s">
        <v>77</v>
      </c>
      <c r="D44" s="22"/>
      <c r="E44" s="22" t="s">
        <v>25</v>
      </c>
      <c r="F44" s="22" t="s">
        <v>25</v>
      </c>
      <c r="G44" s="22" t="s">
        <v>25</v>
      </c>
      <c r="H44" s="22" t="s">
        <v>25</v>
      </c>
      <c r="I44" s="22"/>
      <c r="J44" s="23" t="s">
        <v>26</v>
      </c>
      <c r="K44" s="23" t="s">
        <v>78</v>
      </c>
      <c r="L44" s="23" t="s">
        <v>79</v>
      </c>
      <c r="M44" s="23" t="n">
        <v>132</v>
      </c>
      <c r="N44" s="23" t="n">
        <v>182</v>
      </c>
      <c r="O44" s="23" t="s">
        <v>38</v>
      </c>
      <c r="P44" s="23" t="str">
        <f aca="false">"-"&amp;B44&amp;"-"&amp;C44&amp;"-"&amp;J44&amp;"-"&amp;K44&amp;"-"&amp;L44&amp;"-"&amp;M44&amp;"-"&amp;N44&amp;"-"&amp;O44&amp;"-"</f>
        <v>-Trina Solar-TSM-xxxNEG19RC.20-dwustronne - szkło/szkło-n-type TOPCon-580-625W-132-182-Chiny-</v>
      </c>
    </row>
    <row r="45" customFormat="false" ht="12.8" hidden="false" customHeight="false" outlineLevel="0" collapsed="false">
      <c r="B45" s="21" t="s">
        <v>76</v>
      </c>
      <c r="C45" s="21" t="s">
        <v>80</v>
      </c>
      <c r="D45" s="22"/>
      <c r="E45" s="22"/>
      <c r="F45" s="22" t="s">
        <v>25</v>
      </c>
      <c r="G45" s="22"/>
      <c r="H45" s="22" t="s">
        <v>25</v>
      </c>
      <c r="I45" s="22"/>
      <c r="J45" s="23" t="s">
        <v>26</v>
      </c>
      <c r="K45" s="23" t="s">
        <v>27</v>
      </c>
      <c r="L45" s="23" t="s">
        <v>81</v>
      </c>
      <c r="M45" s="23" t="n">
        <v>132</v>
      </c>
      <c r="N45" s="23" t="n">
        <v>210</v>
      </c>
      <c r="O45" s="23" t="s">
        <v>38</v>
      </c>
      <c r="P45" s="23" t="str">
        <f aca="false">"-"&amp;B45&amp;"-"&amp;C45&amp;"-"&amp;J45&amp;"-"&amp;K45&amp;"-"&amp;L45&amp;"-"&amp;M45&amp;"-"&amp;N45&amp;"-"&amp;O45&amp;"-"</f>
        <v>-Trina Solar-TSM-xxxDEG21C.20-dwustronne - szkło/szkło-p-type PERC-630-675W-132-210-Chiny-</v>
      </c>
    </row>
    <row r="46" customFormat="false" ht="12.8" hidden="false" customHeight="false" outlineLevel="0" collapsed="false">
      <c r="B46" s="21" t="s">
        <v>76</v>
      </c>
      <c r="C46" s="21" t="s">
        <v>82</v>
      </c>
      <c r="D46" s="22"/>
      <c r="E46" s="22" t="s">
        <v>25</v>
      </c>
      <c r="F46" s="22" t="s">
        <v>25</v>
      </c>
      <c r="G46" s="22" t="s">
        <v>25</v>
      </c>
      <c r="H46" s="22" t="s">
        <v>25</v>
      </c>
      <c r="I46" s="22"/>
      <c r="J46" s="23" t="s">
        <v>26</v>
      </c>
      <c r="K46" s="23" t="s">
        <v>27</v>
      </c>
      <c r="L46" s="23" t="s">
        <v>28</v>
      </c>
      <c r="M46" s="23" t="n">
        <v>110</v>
      </c>
      <c r="N46" s="23" t="n">
        <v>210</v>
      </c>
      <c r="O46" s="23" t="s">
        <v>38</v>
      </c>
      <c r="P46" s="23" t="str">
        <f aca="false">"-"&amp;B46&amp;"-"&amp;C46&amp;"-"&amp;J46&amp;"-"&amp;K46&amp;"-"&amp;L46&amp;"-"&amp;M46&amp;"-"&amp;N46&amp;"-"&amp;O46&amp;"-"</f>
        <v>-Trina Solar-TSM-xxxDEG19C.20-dwustronne - szkło/szkło-p-type PERC-530-575W-110-210-Chiny-</v>
      </c>
    </row>
    <row r="47" customFormat="false" ht="12.8" hidden="false" customHeight="false" outlineLevel="0" collapsed="false">
      <c r="B47" s="21" t="s">
        <v>76</v>
      </c>
      <c r="C47" s="21" t="s">
        <v>83</v>
      </c>
      <c r="D47" s="22" t="s">
        <v>25</v>
      </c>
      <c r="E47" s="22"/>
      <c r="F47" s="22" t="s">
        <v>25</v>
      </c>
      <c r="G47" s="22"/>
      <c r="H47" s="22" t="s">
        <v>25</v>
      </c>
      <c r="I47" s="22"/>
      <c r="J47" s="23" t="s">
        <v>41</v>
      </c>
      <c r="K47" s="23" t="s">
        <v>27</v>
      </c>
      <c r="L47" s="23" t="s">
        <v>81</v>
      </c>
      <c r="M47" s="23" t="n">
        <v>132</v>
      </c>
      <c r="N47" s="23" t="n">
        <v>210</v>
      </c>
      <c r="O47" s="23" t="s">
        <v>38</v>
      </c>
      <c r="P47" s="23" t="str">
        <f aca="false">"-"&amp;B47&amp;"-"&amp;C47&amp;"-"&amp;J47&amp;"-"&amp;K47&amp;"-"&amp;L47&amp;"-"&amp;M47&amp;"-"&amp;N47&amp;"-"&amp;O47&amp;"-"</f>
        <v>-Trina Solar-TSM-xxxDE21-jednostronne - szkło/folia-p-type PERC-630-675W-132-210-Chiny-</v>
      </c>
    </row>
    <row r="48" customFormat="false" ht="12.8" hidden="false" customHeight="false" outlineLevel="0" collapsed="false">
      <c r="B48" s="21" t="s">
        <v>76</v>
      </c>
      <c r="C48" s="21" t="s">
        <v>84</v>
      </c>
      <c r="D48" s="22" t="s">
        <v>25</v>
      </c>
      <c r="E48" s="22"/>
      <c r="F48" s="22" t="s">
        <v>25</v>
      </c>
      <c r="G48" s="22"/>
      <c r="H48" s="22" t="s">
        <v>25</v>
      </c>
      <c r="I48" s="22"/>
      <c r="J48" s="23" t="s">
        <v>41</v>
      </c>
      <c r="K48" s="23" t="s">
        <v>27</v>
      </c>
      <c r="L48" s="23" t="s">
        <v>28</v>
      </c>
      <c r="M48" s="23" t="n">
        <v>110</v>
      </c>
      <c r="N48" s="23" t="n">
        <v>210</v>
      </c>
      <c r="O48" s="23" t="s">
        <v>38</v>
      </c>
      <c r="P48" s="23" t="str">
        <f aca="false">"-"&amp;B48&amp;"-"&amp;C48&amp;"-"&amp;J48&amp;"-"&amp;K48&amp;"-"&amp;L48&amp;"-"&amp;M48&amp;"-"&amp;N48&amp;"-"&amp;O48&amp;"-"</f>
        <v>-Trina Solar-TSM-xxxDE19-jednostronne - szkło/folia-p-type PERC-530-575W-110-210-Chiny-</v>
      </c>
    </row>
    <row r="49" customFormat="false" ht="12.8" hidden="false" customHeight="false" outlineLevel="0" collapsed="false">
      <c r="B49" s="21" t="s">
        <v>85</v>
      </c>
      <c r="C49" s="21" t="s">
        <v>86</v>
      </c>
      <c r="D49" s="22"/>
      <c r="E49" s="22"/>
      <c r="F49" s="22"/>
      <c r="G49" s="22"/>
      <c r="H49" s="22" t="s">
        <v>25</v>
      </c>
      <c r="I49" s="22"/>
      <c r="J49" s="23" t="s">
        <v>58</v>
      </c>
      <c r="K49" s="23" t="s">
        <v>27</v>
      </c>
      <c r="L49" s="23" t="s">
        <v>28</v>
      </c>
      <c r="M49" s="23" t="n">
        <v>144</v>
      </c>
      <c r="N49" s="23" t="n">
        <v>182</v>
      </c>
      <c r="O49" s="23" t="s">
        <v>38</v>
      </c>
      <c r="P49" s="23" t="str">
        <f aca="false">"-"&amp;B49&amp;"-"&amp;C49&amp;"-"&amp;J49&amp;"-"&amp;K49&amp;"-"&amp;L49&amp;"-"&amp;M49&amp;"-"&amp;N49&amp;"-"&amp;O49&amp;"-"</f>
        <v>-Talesun-TP7G72M-dwustronne - szkło/folia-p-type PERC-530-575W-144-182-Chiny-</v>
      </c>
    </row>
    <row r="50" customFormat="false" ht="12.8" hidden="false" customHeight="false" outlineLevel="0" collapsed="false">
      <c r="B50" s="21" t="s">
        <v>85</v>
      </c>
      <c r="C50" s="21" t="s">
        <v>87</v>
      </c>
      <c r="D50" s="22"/>
      <c r="E50" s="22"/>
      <c r="F50" s="22"/>
      <c r="G50" s="22"/>
      <c r="H50" s="22" t="s">
        <v>25</v>
      </c>
      <c r="I50" s="22"/>
      <c r="J50" s="23" t="s">
        <v>58</v>
      </c>
      <c r="K50" s="23" t="s">
        <v>27</v>
      </c>
      <c r="L50" s="23" t="s">
        <v>35</v>
      </c>
      <c r="M50" s="23" t="n">
        <v>108</v>
      </c>
      <c r="N50" s="23" t="n">
        <v>182</v>
      </c>
      <c r="O50" s="23" t="s">
        <v>38</v>
      </c>
      <c r="P50" s="23" t="str">
        <f aca="false">"-"&amp;B50&amp;"-"&amp;C50&amp;"-"&amp;J50&amp;"-"&amp;K50&amp;"-"&amp;L50&amp;"-"&amp;M50&amp;"-"&amp;N50&amp;"-"&amp;O50&amp;"-"</f>
        <v>-Talesun-TP7G54M-dwustronne - szkło/folia-p-type PERC-380-425W-108-182-Chiny-</v>
      </c>
    </row>
    <row r="51" customFormat="false" ht="12.8" hidden="false" customHeight="false" outlineLevel="0" collapsed="false">
      <c r="B51" s="21" t="s">
        <v>85</v>
      </c>
      <c r="C51" s="21" t="s">
        <v>88</v>
      </c>
      <c r="D51" s="22" t="s">
        <v>25</v>
      </c>
      <c r="E51" s="22" t="s">
        <v>25</v>
      </c>
      <c r="F51" s="22" t="s">
        <v>25</v>
      </c>
      <c r="G51" s="22" t="s">
        <v>25</v>
      </c>
      <c r="H51" s="22" t="s">
        <v>25</v>
      </c>
      <c r="I51" s="22" t="s">
        <v>25</v>
      </c>
      <c r="J51" s="23" t="s">
        <v>26</v>
      </c>
      <c r="K51" s="23" t="s">
        <v>27</v>
      </c>
      <c r="L51" s="23" t="s">
        <v>28</v>
      </c>
      <c r="M51" s="23" t="n">
        <v>144</v>
      </c>
      <c r="N51" s="23" t="n">
        <v>182</v>
      </c>
      <c r="O51" s="23" t="s">
        <v>38</v>
      </c>
      <c r="P51" s="23" t="str">
        <f aca="false">"-"&amp;B51&amp;"-"&amp;C51&amp;"-"&amp;J51&amp;"-"&amp;K51&amp;"-"&amp;L51&amp;"-"&amp;M51&amp;"-"&amp;N51&amp;"-"&amp;O51&amp;"-"</f>
        <v>-Talesun-TD7G72M-dwustronne - szkło/szkło-p-type PERC-530-575W-144-182-Chiny-</v>
      </c>
    </row>
    <row r="52" customFormat="false" ht="12.8" hidden="false" customHeight="false" outlineLevel="0" collapsed="false">
      <c r="B52" s="21" t="s">
        <v>85</v>
      </c>
      <c r="C52" s="21" t="s">
        <v>89</v>
      </c>
      <c r="D52" s="22" t="s">
        <v>25</v>
      </c>
      <c r="E52" s="22" t="s">
        <v>25</v>
      </c>
      <c r="F52" s="22" t="s">
        <v>25</v>
      </c>
      <c r="G52" s="22" t="s">
        <v>25</v>
      </c>
      <c r="H52" s="22" t="s">
        <v>25</v>
      </c>
      <c r="I52" s="22"/>
      <c r="J52" s="23" t="s">
        <v>26</v>
      </c>
      <c r="K52" s="23" t="s">
        <v>27</v>
      </c>
      <c r="L52" s="23" t="s">
        <v>31</v>
      </c>
      <c r="M52" s="23" t="n">
        <v>132</v>
      </c>
      <c r="N52" s="23" t="n">
        <v>182</v>
      </c>
      <c r="O52" s="23" t="s">
        <v>38</v>
      </c>
      <c r="P52" s="23" t="str">
        <f aca="false">"-"&amp;B52&amp;"-"&amp;C52&amp;"-"&amp;J52&amp;"-"&amp;K52&amp;"-"&amp;L52&amp;"-"&amp;M52&amp;"-"&amp;N52&amp;"-"&amp;O52&amp;"-"</f>
        <v>-Talesun-TD7G66M-dwustronne - szkło/szkło-p-type PERC-480-525W-132-182-Chiny-</v>
      </c>
    </row>
    <row r="53" customFormat="false" ht="12.8" hidden="false" customHeight="false" outlineLevel="0" collapsed="false">
      <c r="B53" s="21" t="s">
        <v>90</v>
      </c>
      <c r="C53" s="21" t="s">
        <v>91</v>
      </c>
      <c r="D53" s="22"/>
      <c r="E53" s="22"/>
      <c r="F53" s="22"/>
      <c r="G53" s="22"/>
      <c r="H53" s="22" t="s">
        <v>25</v>
      </c>
      <c r="I53" s="22"/>
      <c r="J53" s="23" t="s">
        <v>41</v>
      </c>
      <c r="K53" s="23" t="s">
        <v>27</v>
      </c>
      <c r="L53" s="23" t="s">
        <v>28</v>
      </c>
      <c r="M53" s="23" t="n">
        <v>144</v>
      </c>
      <c r="N53" s="23" t="n">
        <v>182</v>
      </c>
      <c r="O53" s="23" t="s">
        <v>38</v>
      </c>
      <c r="P53" s="23" t="str">
        <f aca="false">"-"&amp;B53&amp;"-"&amp;C53&amp;"-"&amp;J53&amp;"-"&amp;K53&amp;"-"&amp;L53&amp;"-"&amp;M53&amp;"-"&amp;N53&amp;"-"&amp;O53&amp;"-"</f>
        <v>-SolarSpace-SS8-72HS-xxxM-jednostronne - szkło/folia-p-type PERC-530-575W-144-182-Chiny-</v>
      </c>
    </row>
    <row r="54" customFormat="false" ht="12.8" hidden="false" customHeight="false" outlineLevel="0" collapsed="false">
      <c r="B54" s="21" t="s">
        <v>90</v>
      </c>
      <c r="C54" s="21" t="s">
        <v>92</v>
      </c>
      <c r="D54" s="22"/>
      <c r="E54" s="22" t="s">
        <v>25</v>
      </c>
      <c r="F54" s="22" t="s">
        <v>25</v>
      </c>
      <c r="G54" s="22" t="s">
        <v>25</v>
      </c>
      <c r="H54" s="22" t="s">
        <v>25</v>
      </c>
      <c r="I54" s="22"/>
      <c r="J54" s="23" t="s">
        <v>26</v>
      </c>
      <c r="K54" s="23" t="s">
        <v>27</v>
      </c>
      <c r="L54" s="23" t="s">
        <v>28</v>
      </c>
      <c r="M54" s="23" t="n">
        <v>144</v>
      </c>
      <c r="N54" s="23" t="n">
        <v>182</v>
      </c>
      <c r="O54" s="23" t="s">
        <v>38</v>
      </c>
      <c r="P54" s="23" t="str">
        <f aca="false">"-"&amp;B54&amp;"-"&amp;C54&amp;"-"&amp;J54&amp;"-"&amp;K54&amp;"-"&amp;L54&amp;"-"&amp;M54&amp;"-"&amp;N54&amp;"-"&amp;O54&amp;"-"</f>
        <v>-SolarSpace-SS8-72HD-xxxM-dwustronne - szkło/szkło-p-type PERC-530-575W-144-182-Chiny-</v>
      </c>
    </row>
    <row r="55" customFormat="false" ht="12.8" hidden="false" customHeight="false" outlineLevel="0" collapsed="false">
      <c r="B55" s="21" t="s">
        <v>90</v>
      </c>
      <c r="C55" s="21" t="s">
        <v>93</v>
      </c>
      <c r="D55" s="22"/>
      <c r="E55" s="22"/>
      <c r="F55" s="22"/>
      <c r="G55" s="22"/>
      <c r="H55" s="22" t="s">
        <v>25</v>
      </c>
      <c r="I55" s="22"/>
      <c r="J55" s="23" t="s">
        <v>41</v>
      </c>
      <c r="K55" s="23" t="s">
        <v>27</v>
      </c>
      <c r="L55" s="23" t="s">
        <v>33</v>
      </c>
      <c r="M55" s="23" t="n">
        <v>120</v>
      </c>
      <c r="N55" s="23" t="n">
        <v>182</v>
      </c>
      <c r="O55" s="23" t="s">
        <v>38</v>
      </c>
      <c r="P55" s="23" t="str">
        <f aca="false">"-"&amp;B55&amp;"-"&amp;C55&amp;"-"&amp;J55&amp;"-"&amp;K55&amp;"-"&amp;L55&amp;"-"&amp;M55&amp;"-"&amp;N55&amp;"-"&amp;O55&amp;"-"</f>
        <v>-SolarSpace-SS8-60HS-xxxM-jednostronne - szkło/folia-p-type PERC-430-475W-120-182-Chiny-</v>
      </c>
    </row>
    <row r="56" customFormat="false" ht="12.8" hidden="false" customHeight="false" outlineLevel="0" collapsed="false">
      <c r="B56" s="21" t="s">
        <v>90</v>
      </c>
      <c r="C56" s="21" t="s">
        <v>94</v>
      </c>
      <c r="D56" s="22"/>
      <c r="E56" s="22" t="s">
        <v>25</v>
      </c>
      <c r="F56" s="22" t="s">
        <v>25</v>
      </c>
      <c r="G56" s="22" t="s">
        <v>25</v>
      </c>
      <c r="H56" s="22" t="s">
        <v>25</v>
      </c>
      <c r="I56" s="22"/>
      <c r="J56" s="23" t="s">
        <v>26</v>
      </c>
      <c r="K56" s="23" t="s">
        <v>27</v>
      </c>
      <c r="L56" s="23" t="s">
        <v>33</v>
      </c>
      <c r="M56" s="23" t="n">
        <v>120</v>
      </c>
      <c r="N56" s="23" t="n">
        <v>182</v>
      </c>
      <c r="O56" s="23" t="s">
        <v>38</v>
      </c>
      <c r="P56" s="23" t="str">
        <f aca="false">"-"&amp;B56&amp;"-"&amp;C56&amp;"-"&amp;J56&amp;"-"&amp;K56&amp;"-"&amp;L56&amp;"-"&amp;M56&amp;"-"&amp;N56&amp;"-"&amp;O56&amp;"-"</f>
        <v>-SolarSpace-SS8-60HD-xxxM-dwustronne - szkło/szkło-p-type PERC-430-475W-120-182-Chiny-</v>
      </c>
    </row>
    <row r="57" customFormat="false" ht="12.8" hidden="false" customHeight="false" outlineLevel="0" collapsed="false">
      <c r="B57" s="21" t="s">
        <v>90</v>
      </c>
      <c r="C57" s="21" t="s">
        <v>95</v>
      </c>
      <c r="D57" s="22"/>
      <c r="E57" s="22"/>
      <c r="F57" s="22"/>
      <c r="G57" s="22"/>
      <c r="H57" s="22" t="s">
        <v>25</v>
      </c>
      <c r="I57" s="22"/>
      <c r="J57" s="23" t="s">
        <v>41</v>
      </c>
      <c r="K57" s="23" t="s">
        <v>27</v>
      </c>
      <c r="L57" s="23" t="s">
        <v>35</v>
      </c>
      <c r="M57" s="23" t="n">
        <v>108</v>
      </c>
      <c r="N57" s="23" t="n">
        <v>182</v>
      </c>
      <c r="O57" s="23" t="s">
        <v>38</v>
      </c>
      <c r="P57" s="23" t="str">
        <f aca="false">"-"&amp;B57&amp;"-"&amp;C57&amp;"-"&amp;J57&amp;"-"&amp;K57&amp;"-"&amp;L57&amp;"-"&amp;M57&amp;"-"&amp;N57&amp;"-"&amp;O57&amp;"-"</f>
        <v>-SolarSpace-SS8-54HSB-xxxM-jednostronne - szkło/folia-p-type PERC-380-425W-108-182-Chiny-</v>
      </c>
    </row>
    <row r="58" customFormat="false" ht="12.8" hidden="false" customHeight="false" outlineLevel="0" collapsed="false">
      <c r="B58" s="21" t="s">
        <v>90</v>
      </c>
      <c r="C58" s="21" t="s">
        <v>96</v>
      </c>
      <c r="D58" s="22"/>
      <c r="E58" s="22"/>
      <c r="F58" s="22"/>
      <c r="G58" s="22"/>
      <c r="H58" s="22" t="s">
        <v>25</v>
      </c>
      <c r="I58" s="22"/>
      <c r="J58" s="23" t="s">
        <v>41</v>
      </c>
      <c r="K58" s="23" t="s">
        <v>27</v>
      </c>
      <c r="L58" s="23" t="s">
        <v>35</v>
      </c>
      <c r="M58" s="23" t="n">
        <v>108</v>
      </c>
      <c r="N58" s="23" t="n">
        <v>182</v>
      </c>
      <c r="O58" s="23" t="s">
        <v>38</v>
      </c>
      <c r="P58" s="23" t="str">
        <f aca="false">"-"&amp;B58&amp;"-"&amp;C58&amp;"-"&amp;J58&amp;"-"&amp;K58&amp;"-"&amp;L58&amp;"-"&amp;M58&amp;"-"&amp;N58&amp;"-"&amp;O58&amp;"-"</f>
        <v>-SolarSpace-SS8-54HS-xxxM-jednostronne - szkło/folia-p-type PERC-380-425W-108-182-Chiny-</v>
      </c>
    </row>
    <row r="59" customFormat="false" ht="12.8" hidden="false" customHeight="false" outlineLevel="0" collapsed="false">
      <c r="B59" s="21" t="s">
        <v>90</v>
      </c>
      <c r="C59" s="21" t="s">
        <v>97</v>
      </c>
      <c r="D59" s="22"/>
      <c r="E59" s="22" t="s">
        <v>25</v>
      </c>
      <c r="F59" s="22"/>
      <c r="G59" s="22" t="s">
        <v>25</v>
      </c>
      <c r="H59" s="22" t="s">
        <v>25</v>
      </c>
      <c r="I59" s="22"/>
      <c r="J59" s="23" t="s">
        <v>26</v>
      </c>
      <c r="K59" s="23" t="s">
        <v>27</v>
      </c>
      <c r="L59" s="23" t="s">
        <v>35</v>
      </c>
      <c r="M59" s="23" t="n">
        <v>108</v>
      </c>
      <c r="N59" s="23" t="n">
        <v>182</v>
      </c>
      <c r="O59" s="23" t="s">
        <v>38</v>
      </c>
      <c r="P59" s="23" t="str">
        <f aca="false">"-"&amp;B59&amp;"-"&amp;C59&amp;"-"&amp;J59&amp;"-"&amp;K59&amp;"-"&amp;L59&amp;"-"&amp;M59&amp;"-"&amp;N59&amp;"-"&amp;O59&amp;"-"</f>
        <v>-SolarSpace-SS8-54HD-xxxM-dwustronne - szkło/szkło-p-type PERC-380-425W-108-182-Chiny-</v>
      </c>
    </row>
    <row r="60" customFormat="false" ht="12.8" hidden="false" customHeight="false" outlineLevel="0" collapsed="false">
      <c r="B60" s="21" t="s">
        <v>98</v>
      </c>
      <c r="C60" s="21" t="s">
        <v>99</v>
      </c>
      <c r="D60" s="22"/>
      <c r="E60" s="22"/>
      <c r="F60" s="22"/>
      <c r="G60" s="22"/>
      <c r="H60" s="22" t="s">
        <v>25</v>
      </c>
      <c r="I60" s="22"/>
      <c r="J60" s="23" t="s">
        <v>26</v>
      </c>
      <c r="K60" s="23" t="s">
        <v>27</v>
      </c>
      <c r="L60" s="23" t="s">
        <v>28</v>
      </c>
      <c r="M60" s="23" t="n">
        <v>345</v>
      </c>
      <c r="N60" s="23" t="n">
        <v>210</v>
      </c>
      <c r="O60" s="23" t="s">
        <v>100</v>
      </c>
      <c r="P60" s="23" t="str">
        <f aca="false">"-"&amp;B60&amp;"-"&amp;C60&amp;"-"&amp;J60&amp;"-"&amp;K60&amp;"-"&amp;L60&amp;"-"&amp;M60&amp;"-"&amp;N60&amp;"-"&amp;O60&amp;"-"</f>
        <v>-Maxeon-SPR-P6-xxx-UPP-dwustronne - szkło/szkło-p-type PERC-530-575W-345-210-Meksyk-</v>
      </c>
    </row>
    <row r="61" customFormat="false" ht="12.8" hidden="false" customHeight="false" outlineLevel="0" collapsed="false">
      <c r="B61" s="21" t="s">
        <v>98</v>
      </c>
      <c r="C61" s="21" t="s">
        <v>101</v>
      </c>
      <c r="D61" s="22"/>
      <c r="E61" s="22"/>
      <c r="F61" s="22"/>
      <c r="G61" s="22"/>
      <c r="H61" s="22" t="s">
        <v>25</v>
      </c>
      <c r="I61" s="22"/>
      <c r="J61" s="23" t="s">
        <v>41</v>
      </c>
      <c r="K61" s="23" t="s">
        <v>27</v>
      </c>
      <c r="L61" s="23" t="s">
        <v>35</v>
      </c>
      <c r="M61" s="23" t="n">
        <v>260</v>
      </c>
      <c r="N61" s="23" t="n">
        <v>210</v>
      </c>
      <c r="O61" s="23" t="s">
        <v>100</v>
      </c>
      <c r="P61" s="23" t="str">
        <f aca="false">"-"&amp;B61&amp;"-"&amp;C61&amp;"-"&amp;J61&amp;"-"&amp;K61&amp;"-"&amp;L61&amp;"-"&amp;M61&amp;"-"&amp;N61&amp;"-"&amp;O61&amp;"-"</f>
        <v>-Maxeon-SPR-P6-xxx-COM-XS-jednostronne - szkło/folia-p-type PERC-380-425W-260-210-Meksyk-</v>
      </c>
    </row>
    <row r="62" customFormat="false" ht="12.8" hidden="false" customHeight="false" outlineLevel="0" collapsed="false">
      <c r="B62" s="21" t="s">
        <v>98</v>
      </c>
      <c r="C62" s="21" t="s">
        <v>102</v>
      </c>
      <c r="D62" s="22"/>
      <c r="E62" s="22"/>
      <c r="F62" s="22"/>
      <c r="G62" s="22"/>
      <c r="H62" s="22" t="s">
        <v>25</v>
      </c>
      <c r="I62" s="22"/>
      <c r="J62" s="23" t="s">
        <v>26</v>
      </c>
      <c r="K62" s="23" t="s">
        <v>27</v>
      </c>
      <c r="L62" s="23" t="s">
        <v>31</v>
      </c>
      <c r="M62" s="23" t="n">
        <v>315</v>
      </c>
      <c r="N62" s="23" t="n">
        <v>210</v>
      </c>
      <c r="O62" s="23" t="s">
        <v>100</v>
      </c>
      <c r="P62" s="23" t="str">
        <f aca="false">"-"&amp;B62&amp;"-"&amp;C62&amp;"-"&amp;J62&amp;"-"&amp;K62&amp;"-"&amp;L62&amp;"-"&amp;M62&amp;"-"&amp;N62&amp;"-"&amp;O62&amp;"-"</f>
        <v>-Maxeon-SPR-P6-xxx-COM-S-BF-dwustronne - szkło/szkło-p-type PERC-480-525W-315-210-Meksyk-</v>
      </c>
    </row>
    <row r="63" customFormat="false" ht="12.8" hidden="false" customHeight="false" outlineLevel="0" collapsed="false">
      <c r="B63" s="21" t="s">
        <v>98</v>
      </c>
      <c r="C63" s="21" t="s">
        <v>103</v>
      </c>
      <c r="D63" s="22"/>
      <c r="E63" s="22"/>
      <c r="F63" s="22"/>
      <c r="G63" s="22"/>
      <c r="H63" s="22" t="s">
        <v>25</v>
      </c>
      <c r="I63" s="22"/>
      <c r="J63" s="23" t="s">
        <v>26</v>
      </c>
      <c r="K63" s="23" t="s">
        <v>27</v>
      </c>
      <c r="L63" s="23" t="s">
        <v>28</v>
      </c>
      <c r="M63" s="23" t="n">
        <v>345</v>
      </c>
      <c r="N63" s="23" t="n">
        <v>210</v>
      </c>
      <c r="O63" s="23" t="s">
        <v>100</v>
      </c>
      <c r="P63" s="23" t="str">
        <f aca="false">"-"&amp;B63&amp;"-"&amp;C63&amp;"-"&amp;J63&amp;"-"&amp;K63&amp;"-"&amp;L63&amp;"-"&amp;M63&amp;"-"&amp;N63&amp;"-"&amp;O63&amp;"-"</f>
        <v>-Maxeon-SPR-P6-xxx-COM-M-BF-dwustronne - szkło/szkło-p-type PERC-530-575W-345-210-Meksyk-</v>
      </c>
    </row>
    <row r="64" customFormat="false" ht="12.8" hidden="false" customHeight="false" outlineLevel="0" collapsed="false">
      <c r="B64" s="21" t="s">
        <v>98</v>
      </c>
      <c r="C64" s="21" t="s">
        <v>104</v>
      </c>
      <c r="D64" s="22"/>
      <c r="E64" s="22"/>
      <c r="F64" s="22"/>
      <c r="G64" s="22"/>
      <c r="H64" s="22" t="s">
        <v>25</v>
      </c>
      <c r="I64" s="22"/>
      <c r="J64" s="23" t="s">
        <v>41</v>
      </c>
      <c r="K64" s="23" t="s">
        <v>27</v>
      </c>
      <c r="L64" s="23" t="s">
        <v>35</v>
      </c>
      <c r="M64" s="23" t="n">
        <v>260</v>
      </c>
      <c r="N64" s="23" t="n">
        <v>210</v>
      </c>
      <c r="O64" s="23" t="s">
        <v>100</v>
      </c>
      <c r="P64" s="23" t="str">
        <f aca="false">"-"&amp;B64&amp;"-"&amp;C64&amp;"-"&amp;J64&amp;"-"&amp;K64&amp;"-"&amp;L64&amp;"-"&amp;M64&amp;"-"&amp;N64&amp;"-"&amp;O64&amp;"-"</f>
        <v>-Maxeon-SPR-P6-XXX-BLK-jednostronne - szkło/folia-p-type PERC-380-425W-260-210-Meksyk-</v>
      </c>
    </row>
    <row r="65" customFormat="false" ht="12.8" hidden="false" customHeight="false" outlineLevel="0" collapsed="false">
      <c r="B65" s="21" t="s">
        <v>105</v>
      </c>
      <c r="C65" s="21" t="s">
        <v>106</v>
      </c>
      <c r="D65" s="22" t="s">
        <v>25</v>
      </c>
      <c r="E65" s="22" t="s">
        <v>25</v>
      </c>
      <c r="F65" s="22" t="s">
        <v>25</v>
      </c>
      <c r="G65" s="22" t="s">
        <v>25</v>
      </c>
      <c r="H65" s="22" t="s">
        <v>25</v>
      </c>
      <c r="I65" s="22"/>
      <c r="J65" s="23" t="s">
        <v>26</v>
      </c>
      <c r="K65" s="23" t="s">
        <v>107</v>
      </c>
      <c r="L65" s="23" t="s">
        <v>108</v>
      </c>
      <c r="M65" s="23" t="n">
        <v>132</v>
      </c>
      <c r="N65" s="23" t="n">
        <v>210</v>
      </c>
      <c r="O65" s="23" t="s">
        <v>38</v>
      </c>
      <c r="P65" s="23" t="str">
        <f aca="false">"-"&amp;B65&amp;"-"&amp;C65&amp;"-"&amp;J65&amp;"-"&amp;K65&amp;"-"&amp;L65&amp;"-"&amp;M65&amp;"-"&amp;N65&amp;"-"&amp;O65&amp;"-"</f>
        <v>-Akcome-SKA611HDGDC-dwustronne - szkło/szkło-n-type HJT-675W+-132-210-Chiny-</v>
      </c>
    </row>
    <row r="66" customFormat="false" ht="12.8" hidden="false" customHeight="false" outlineLevel="0" collapsed="false">
      <c r="B66" s="21" t="s">
        <v>105</v>
      </c>
      <c r="C66" s="21" t="s">
        <v>109</v>
      </c>
      <c r="D66" s="22" t="s">
        <v>25</v>
      </c>
      <c r="E66" s="22" t="s">
        <v>25</v>
      </c>
      <c r="F66" s="22" t="s">
        <v>25</v>
      </c>
      <c r="G66" s="22" t="s">
        <v>25</v>
      </c>
      <c r="H66" s="22" t="s">
        <v>25</v>
      </c>
      <c r="I66" s="22"/>
      <c r="J66" s="23" t="s">
        <v>26</v>
      </c>
      <c r="K66" s="23" t="s">
        <v>107</v>
      </c>
      <c r="L66" s="23" t="s">
        <v>81</v>
      </c>
      <c r="M66" s="23" t="n">
        <v>120</v>
      </c>
      <c r="N66" s="23" t="n">
        <v>210</v>
      </c>
      <c r="O66" s="23" t="s">
        <v>38</v>
      </c>
      <c r="P66" s="23" t="str">
        <f aca="false">"-"&amp;B66&amp;"-"&amp;C66&amp;"-"&amp;J66&amp;"-"&amp;K66&amp;"-"&amp;L66&amp;"-"&amp;M66&amp;"-"&amp;N66&amp;"-"&amp;O66&amp;"-"</f>
        <v>-Akcome-SKA610HDGDC-dwustronne - szkło/szkło-n-type HJT-630-675W-120-210-Chiny-</v>
      </c>
    </row>
    <row r="67" customFormat="false" ht="12.8" hidden="false" customHeight="false" outlineLevel="0" collapsed="false">
      <c r="B67" s="21" t="s">
        <v>105</v>
      </c>
      <c r="C67" s="21" t="s">
        <v>110</v>
      </c>
      <c r="D67" s="22" t="s">
        <v>25</v>
      </c>
      <c r="E67" s="22" t="s">
        <v>25</v>
      </c>
      <c r="F67" s="22"/>
      <c r="G67" s="22" t="s">
        <v>25</v>
      </c>
      <c r="H67" s="22" t="s">
        <v>25</v>
      </c>
      <c r="I67" s="22"/>
      <c r="J67" s="23" t="s">
        <v>26</v>
      </c>
      <c r="K67" s="23" t="s">
        <v>107</v>
      </c>
      <c r="L67" s="23" t="s">
        <v>28</v>
      </c>
      <c r="M67" s="23" t="n">
        <v>110</v>
      </c>
      <c r="N67" s="23" t="n">
        <v>210</v>
      </c>
      <c r="O67" s="23" t="s">
        <v>38</v>
      </c>
      <c r="P67" s="23" t="str">
        <f aca="false">"-"&amp;B67&amp;"-"&amp;C67&amp;"-"&amp;J67&amp;"-"&amp;K67&amp;"-"&amp;L67&amp;"-"&amp;M67&amp;"-"&amp;N67&amp;"-"&amp;O67&amp;"-"</f>
        <v>-Akcome-SKA511HDGDC-dwustronne - szkło/szkło-n-type HJT-530-575W-110-210-Chiny-</v>
      </c>
    </row>
    <row r="68" customFormat="false" ht="12.8" hidden="false" customHeight="false" outlineLevel="0" collapsed="false">
      <c r="B68" s="21" t="s">
        <v>105</v>
      </c>
      <c r="C68" s="21" t="s">
        <v>111</v>
      </c>
      <c r="D68" s="22" t="s">
        <v>25</v>
      </c>
      <c r="E68" s="22" t="s">
        <v>25</v>
      </c>
      <c r="F68" s="22"/>
      <c r="G68" s="22" t="s">
        <v>25</v>
      </c>
      <c r="H68" s="22" t="s">
        <v>25</v>
      </c>
      <c r="I68" s="22"/>
      <c r="J68" s="23" t="s">
        <v>26</v>
      </c>
      <c r="K68" s="23" t="s">
        <v>107</v>
      </c>
      <c r="L68" s="23" t="s">
        <v>31</v>
      </c>
      <c r="M68" s="23" t="n">
        <v>100</v>
      </c>
      <c r="N68" s="23" t="n">
        <v>210</v>
      </c>
      <c r="O68" s="23" t="s">
        <v>38</v>
      </c>
      <c r="P68" s="23" t="str">
        <f aca="false">"-"&amp;B68&amp;"-"&amp;C68&amp;"-"&amp;J68&amp;"-"&amp;K68&amp;"-"&amp;L68&amp;"-"&amp;M68&amp;"-"&amp;N68&amp;"-"&amp;O68&amp;"-"</f>
        <v>-Akcome-SKA510HDGDC-dwustronne - szkło/szkło-n-type HJT-480-525W-100-210-Chiny-</v>
      </c>
    </row>
    <row r="69" customFormat="false" ht="12.8" hidden="false" customHeight="false" outlineLevel="0" collapsed="false">
      <c r="B69" s="21" t="s">
        <v>105</v>
      </c>
      <c r="C69" s="21" t="s">
        <v>112</v>
      </c>
      <c r="D69" s="22" t="s">
        <v>25</v>
      </c>
      <c r="E69" s="22" t="s">
        <v>25</v>
      </c>
      <c r="F69" s="22"/>
      <c r="G69" s="22" t="s">
        <v>25</v>
      </c>
      <c r="H69" s="22" t="s">
        <v>25</v>
      </c>
      <c r="I69" s="22"/>
      <c r="J69" s="23" t="s">
        <v>26</v>
      </c>
      <c r="K69" s="23" t="s">
        <v>107</v>
      </c>
      <c r="L69" s="23" t="s">
        <v>33</v>
      </c>
      <c r="M69" s="23" t="n">
        <v>90</v>
      </c>
      <c r="N69" s="23" t="n">
        <v>210</v>
      </c>
      <c r="O69" s="23" t="s">
        <v>38</v>
      </c>
      <c r="P69" s="23" t="str">
        <f aca="false">"-"&amp;B69&amp;"-"&amp;C69&amp;"-"&amp;J69&amp;"-"&amp;K69&amp;"-"&amp;L69&amp;"-"&amp;M69&amp;"-"&amp;N69&amp;"-"&amp;O69&amp;"-"</f>
        <v>-Akcome-SKA509HDGDC-dwustronne - szkło/szkło-n-type HJT-430-475W-90-210-Chiny-</v>
      </c>
    </row>
    <row r="70" customFormat="false" ht="12.8" hidden="false" customHeight="false" outlineLevel="0" collapsed="false">
      <c r="B70" s="21" t="s">
        <v>105</v>
      </c>
      <c r="C70" s="21" t="s">
        <v>113</v>
      </c>
      <c r="D70" s="22" t="s">
        <v>25</v>
      </c>
      <c r="E70" s="22" t="s">
        <v>25</v>
      </c>
      <c r="F70" s="22"/>
      <c r="G70" s="22" t="s">
        <v>25</v>
      </c>
      <c r="H70" s="22" t="s">
        <v>25</v>
      </c>
      <c r="I70" s="22"/>
      <c r="J70" s="23" t="s">
        <v>26</v>
      </c>
      <c r="K70" s="23" t="s">
        <v>107</v>
      </c>
      <c r="L70" s="23" t="s">
        <v>35</v>
      </c>
      <c r="M70" s="23" t="n">
        <v>80</v>
      </c>
      <c r="N70" s="23" t="n">
        <v>210</v>
      </c>
      <c r="O70" s="23" t="s">
        <v>38</v>
      </c>
      <c r="P70" s="23" t="str">
        <f aca="false">"-"&amp;B70&amp;"-"&amp;C70&amp;"-"&amp;J70&amp;"-"&amp;K70&amp;"-"&amp;L70&amp;"-"&amp;M70&amp;"-"&amp;N70&amp;"-"&amp;O70&amp;"-"</f>
        <v>-Akcome-SKA508HDGDC-dwustronne - szkło/szkło-n-type HJT-380-425W-80-210-Chiny-</v>
      </c>
    </row>
    <row r="71" customFormat="false" ht="12.8" hidden="false" customHeight="false" outlineLevel="0" collapsed="false">
      <c r="B71" s="21" t="s">
        <v>114</v>
      </c>
      <c r="C71" s="21" t="s">
        <v>115</v>
      </c>
      <c r="D71" s="22"/>
      <c r="E71" s="22"/>
      <c r="F71" s="22"/>
      <c r="G71" s="22" t="s">
        <v>25</v>
      </c>
      <c r="H71" s="22" t="s">
        <v>25</v>
      </c>
      <c r="I71" s="22"/>
      <c r="J71" s="23" t="s">
        <v>41</v>
      </c>
      <c r="K71" s="23" t="s">
        <v>27</v>
      </c>
      <c r="L71" s="23" t="s">
        <v>31</v>
      </c>
      <c r="M71" s="23" t="n">
        <v>156</v>
      </c>
      <c r="N71" s="23" t="n">
        <v>166</v>
      </c>
      <c r="O71" s="23" t="s">
        <v>116</v>
      </c>
      <c r="P71" s="23" t="str">
        <f aca="false">"-"&amp;B71&amp;"-"&amp;C71&amp;"-"&amp;J71&amp;"-"&amp;K71&amp;"-"&amp;L71&amp;"-"&amp;M71&amp;"-"&amp;N71&amp;"-"&amp;O71&amp;"-"</f>
        <v>-Silfab Solar-SIL-xxxHN-jednostronne - szkło/folia-p-type PERC-480-525W-156-166-Kanada-</v>
      </c>
    </row>
    <row r="72" customFormat="false" ht="12.8" hidden="false" customHeight="false" outlineLevel="0" collapsed="false">
      <c r="B72" s="21" t="s">
        <v>114</v>
      </c>
      <c r="C72" s="21" t="s">
        <v>117</v>
      </c>
      <c r="D72" s="22"/>
      <c r="E72" s="22"/>
      <c r="F72" s="22" t="s">
        <v>25</v>
      </c>
      <c r="G72" s="22" t="s">
        <v>25</v>
      </c>
      <c r="H72" s="22" t="s">
        <v>25</v>
      </c>
      <c r="I72" s="22"/>
      <c r="J72" s="23" t="s">
        <v>41</v>
      </c>
      <c r="K72" s="23" t="s">
        <v>27</v>
      </c>
      <c r="L72" s="23" t="s">
        <v>35</v>
      </c>
      <c r="M72" s="23" t="n">
        <v>132</v>
      </c>
      <c r="N72" s="23" t="n">
        <v>166</v>
      </c>
      <c r="O72" s="23" t="s">
        <v>116</v>
      </c>
      <c r="P72" s="23" t="str">
        <f aca="false">"-"&amp;B72&amp;"-"&amp;C72&amp;"-"&amp;J72&amp;"-"&amp;K72&amp;"-"&amp;L72&amp;"-"&amp;M72&amp;"-"&amp;N72&amp;"-"&amp;O72&amp;"-"</f>
        <v>-Silfab Solar-SIL-xxxHC+-jednostronne - szkło/folia-p-type PERC-380-425W-132-166-Kanada-</v>
      </c>
    </row>
    <row r="73" customFormat="false" ht="12.8" hidden="false" customHeight="false" outlineLevel="0" collapsed="false">
      <c r="B73" s="21" t="s">
        <v>114</v>
      </c>
      <c r="C73" s="21" t="s">
        <v>118</v>
      </c>
      <c r="D73" s="22"/>
      <c r="E73" s="22"/>
      <c r="F73" s="22" t="s">
        <v>25</v>
      </c>
      <c r="G73" s="22" t="s">
        <v>25</v>
      </c>
      <c r="H73" s="22" t="s">
        <v>25</v>
      </c>
      <c r="I73" s="22"/>
      <c r="J73" s="23" t="s">
        <v>41</v>
      </c>
      <c r="K73" s="23" t="s">
        <v>27</v>
      </c>
      <c r="L73" s="23" t="s">
        <v>119</v>
      </c>
      <c r="M73" s="23" t="n">
        <v>120</v>
      </c>
      <c r="N73" s="23" t="n">
        <v>166</v>
      </c>
      <c r="O73" s="23" t="s">
        <v>116</v>
      </c>
      <c r="P73" s="23" t="str">
        <f aca="false">"-"&amp;B73&amp;"-"&amp;C73&amp;"-"&amp;J73&amp;"-"&amp;K73&amp;"-"&amp;L73&amp;"-"&amp;M73&amp;"-"&amp;N73&amp;"-"&amp;O73&amp;"-"</f>
        <v>-Silfab Solar-SIL-xxxHC-jednostronne - szkło/folia-p-type PERC-330-375W-120-166-Kanada-</v>
      </c>
    </row>
    <row r="74" customFormat="false" ht="12.8" hidden="false" customHeight="false" outlineLevel="0" collapsed="false">
      <c r="B74" s="21" t="s">
        <v>120</v>
      </c>
      <c r="C74" s="21" t="s">
        <v>121</v>
      </c>
      <c r="D74" s="22"/>
      <c r="E74" s="22"/>
      <c r="F74" s="22"/>
      <c r="G74" s="22" t="s">
        <v>25</v>
      </c>
      <c r="H74" s="22"/>
      <c r="I74" s="22"/>
      <c r="J74" s="23" t="s">
        <v>26</v>
      </c>
      <c r="K74" s="23" t="s">
        <v>78</v>
      </c>
      <c r="L74" s="23" t="s">
        <v>35</v>
      </c>
      <c r="M74" s="23" t="n">
        <v>108</v>
      </c>
      <c r="N74" s="23" t="n">
        <v>182</v>
      </c>
      <c r="O74" s="23" t="s">
        <v>38</v>
      </c>
      <c r="P74" s="23" t="str">
        <f aca="false">"-"&amp;B74&amp;"-"&amp;C74&amp;"-"&amp;J74&amp;"-"&amp;K74&amp;"-"&amp;L74&amp;"-"&amp;M74&amp;"-"&amp;N74&amp;"-"&amp;O74&amp;"-"</f>
        <v>-SEG Solar-SEG-XXX-BTD-BG-dwustronne - szkło/szkło-n-type TOPCon-380-425W-108-182-Chiny-</v>
      </c>
    </row>
    <row r="75" customFormat="false" ht="12.8" hidden="false" customHeight="false" outlineLevel="0" collapsed="false">
      <c r="B75" s="21" t="s">
        <v>120</v>
      </c>
      <c r="C75" s="21" t="s">
        <v>122</v>
      </c>
      <c r="D75" s="22"/>
      <c r="E75" s="22"/>
      <c r="F75" s="22"/>
      <c r="G75" s="22" t="s">
        <v>25</v>
      </c>
      <c r="H75" s="22"/>
      <c r="I75" s="22"/>
      <c r="J75" s="23" t="s">
        <v>26</v>
      </c>
      <c r="K75" s="23" t="s">
        <v>78</v>
      </c>
      <c r="L75" s="23" t="s">
        <v>33</v>
      </c>
      <c r="M75" s="23" t="n">
        <v>120</v>
      </c>
      <c r="N75" s="23" t="n">
        <v>182</v>
      </c>
      <c r="O75" s="23" t="s">
        <v>38</v>
      </c>
      <c r="P75" s="23" t="str">
        <f aca="false">"-"&amp;B75&amp;"-"&amp;C75&amp;"-"&amp;J75&amp;"-"&amp;K75&amp;"-"&amp;L75&amp;"-"&amp;M75&amp;"-"&amp;N75&amp;"-"&amp;O75&amp;"-"</f>
        <v>-SEG Solar-SEG-XXX-BTB-BG-dwustronne - szkło/szkło-n-type TOPCon-430-475W-120-182-Chiny-</v>
      </c>
    </row>
    <row r="76" customFormat="false" ht="12.8" hidden="false" customHeight="false" outlineLevel="0" collapsed="false">
      <c r="B76" s="21" t="s">
        <v>120</v>
      </c>
      <c r="C76" s="21" t="s">
        <v>123</v>
      </c>
      <c r="D76" s="22"/>
      <c r="E76" s="22"/>
      <c r="F76" s="22"/>
      <c r="G76" s="22" t="s">
        <v>25</v>
      </c>
      <c r="H76" s="22"/>
      <c r="I76" s="22" t="s">
        <v>25</v>
      </c>
      <c r="J76" s="23" t="s">
        <v>26</v>
      </c>
      <c r="K76" s="23" t="s">
        <v>78</v>
      </c>
      <c r="L76" s="23" t="s">
        <v>28</v>
      </c>
      <c r="M76" s="23" t="n">
        <v>144</v>
      </c>
      <c r="N76" s="23" t="n">
        <v>182</v>
      </c>
      <c r="O76" s="23" t="s">
        <v>38</v>
      </c>
      <c r="P76" s="23" t="str">
        <f aca="false">"-"&amp;B76&amp;"-"&amp;C76&amp;"-"&amp;J76&amp;"-"&amp;K76&amp;"-"&amp;L76&amp;"-"&amp;M76&amp;"-"&amp;N76&amp;"-"&amp;O76&amp;"-"</f>
        <v>-SEG Solar-SEG-XXX-BTA-BG-dwustronne - szkło/szkło-n-type TOPCon-530-575W-144-182-Chiny-</v>
      </c>
    </row>
    <row r="77" customFormat="false" ht="12.8" hidden="false" customHeight="false" outlineLevel="0" collapsed="false">
      <c r="B77" s="21" t="s">
        <v>124</v>
      </c>
      <c r="C77" s="21" t="s">
        <v>125</v>
      </c>
      <c r="D77" s="22"/>
      <c r="E77" s="22"/>
      <c r="F77" s="22"/>
      <c r="G77" s="22"/>
      <c r="H77" s="22" t="s">
        <v>25</v>
      </c>
      <c r="I77" s="22"/>
      <c r="J77" s="23" t="s">
        <v>41</v>
      </c>
      <c r="K77" s="23" t="s">
        <v>27</v>
      </c>
      <c r="L77" s="23" t="s">
        <v>81</v>
      </c>
      <c r="M77" s="23" t="n">
        <v>132</v>
      </c>
      <c r="N77" s="23" t="n">
        <v>210</v>
      </c>
      <c r="O77" s="23" t="s">
        <v>38</v>
      </c>
      <c r="P77" s="23" t="str">
        <f aca="false">"-"&amp;B77&amp;"-"&amp;C77&amp;"-"&amp;J77&amp;"-"&amp;K77&amp;"-"&amp;L77&amp;"-"&amp;M77&amp;"-"&amp;N77&amp;"-"&amp;O77&amp;"-"</f>
        <v>-Risen Energy-RSM132-8-xxxM-jednostronne - szkło/folia-p-type PERC-630-675W-132-210-Chiny-</v>
      </c>
    </row>
    <row r="78" customFormat="false" ht="12.8" hidden="false" customHeight="false" outlineLevel="0" collapsed="false">
      <c r="B78" s="21" t="s">
        <v>124</v>
      </c>
      <c r="C78" s="21" t="s">
        <v>126</v>
      </c>
      <c r="D78" s="22"/>
      <c r="E78" s="22"/>
      <c r="F78" s="22"/>
      <c r="G78" s="22" t="s">
        <v>25</v>
      </c>
      <c r="H78" s="22" t="s">
        <v>25</v>
      </c>
      <c r="I78" s="22"/>
      <c r="J78" s="23" t="s">
        <v>26</v>
      </c>
      <c r="K78" s="23" t="s">
        <v>27</v>
      </c>
      <c r="L78" s="23" t="s">
        <v>81</v>
      </c>
      <c r="M78" s="23" t="n">
        <v>132</v>
      </c>
      <c r="N78" s="23" t="n">
        <v>210</v>
      </c>
      <c r="O78" s="23" t="s">
        <v>38</v>
      </c>
      <c r="P78" s="23" t="str">
        <f aca="false">"-"&amp;B78&amp;"-"&amp;C78&amp;"-"&amp;J78&amp;"-"&amp;K78&amp;"-"&amp;L78&amp;"-"&amp;M78&amp;"-"&amp;N78&amp;"-"&amp;O78&amp;"-"</f>
        <v>-Risen Energy-RSM132-8-xxxBMDG-dwustronne - szkło/szkło-p-type PERC-630-675W-132-210-Chiny-</v>
      </c>
    </row>
    <row r="79" customFormat="false" ht="12.8" hidden="false" customHeight="false" outlineLevel="0" collapsed="false">
      <c r="B79" s="21" t="s">
        <v>124</v>
      </c>
      <c r="C79" s="21" t="s">
        <v>127</v>
      </c>
      <c r="D79" s="22"/>
      <c r="E79" s="22"/>
      <c r="F79" s="22"/>
      <c r="G79" s="22"/>
      <c r="H79" s="22" t="s">
        <v>25</v>
      </c>
      <c r="I79" s="22"/>
      <c r="J79" s="23" t="s">
        <v>41</v>
      </c>
      <c r="K79" s="23" t="s">
        <v>27</v>
      </c>
      <c r="L79" s="23" t="s">
        <v>79</v>
      </c>
      <c r="M79" s="23" t="n">
        <v>120</v>
      </c>
      <c r="N79" s="23" t="n">
        <v>210</v>
      </c>
      <c r="O79" s="23" t="s">
        <v>38</v>
      </c>
      <c r="P79" s="23" t="str">
        <f aca="false">"-"&amp;B79&amp;"-"&amp;C79&amp;"-"&amp;J79&amp;"-"&amp;K79&amp;"-"&amp;L79&amp;"-"&amp;M79&amp;"-"&amp;N79&amp;"-"&amp;O79&amp;"-"</f>
        <v>-Risen Energy-RSM120-8-xxxM-jednostronne - szkło/folia-p-type PERC-580-625W-120-210-Chiny-</v>
      </c>
    </row>
    <row r="80" customFormat="false" ht="12.8" hidden="false" customHeight="false" outlineLevel="0" collapsed="false">
      <c r="B80" s="21" t="s">
        <v>124</v>
      </c>
      <c r="C80" s="21" t="s">
        <v>128</v>
      </c>
      <c r="D80" s="22" t="s">
        <v>25</v>
      </c>
      <c r="E80" s="22"/>
      <c r="F80" s="22" t="s">
        <v>25</v>
      </c>
      <c r="G80" s="22" t="s">
        <v>25</v>
      </c>
      <c r="H80" s="22" t="s">
        <v>25</v>
      </c>
      <c r="I80" s="22" t="s">
        <v>25</v>
      </c>
      <c r="J80" s="23" t="s">
        <v>26</v>
      </c>
      <c r="K80" s="23" t="s">
        <v>27</v>
      </c>
      <c r="L80" s="23" t="s">
        <v>79</v>
      </c>
      <c r="M80" s="23" t="n">
        <v>120</v>
      </c>
      <c r="N80" s="23" t="n">
        <v>210</v>
      </c>
      <c r="O80" s="23" t="s">
        <v>38</v>
      </c>
      <c r="P80" s="23" t="str">
        <f aca="false">"-"&amp;B80&amp;"-"&amp;C80&amp;"-"&amp;J80&amp;"-"&amp;K80&amp;"-"&amp;L80&amp;"-"&amp;M80&amp;"-"&amp;N80&amp;"-"&amp;O80&amp;"-"</f>
        <v>-Risen Energy-RSM120-8-xxxBMDG-dwustronne - szkło/szkło-p-type PERC-580-625W-120-210-Chiny-</v>
      </c>
    </row>
    <row r="81" customFormat="false" ht="12.8" hidden="false" customHeight="false" outlineLevel="0" collapsed="false">
      <c r="B81" s="21" t="s">
        <v>124</v>
      </c>
      <c r="C81" s="21" t="s">
        <v>129</v>
      </c>
      <c r="D81" s="22"/>
      <c r="E81" s="22"/>
      <c r="F81" s="22"/>
      <c r="G81" s="22"/>
      <c r="H81" s="22" t="s">
        <v>25</v>
      </c>
      <c r="I81" s="22"/>
      <c r="J81" s="23" t="s">
        <v>41</v>
      </c>
      <c r="K81" s="23" t="s">
        <v>27</v>
      </c>
      <c r="L81" s="23" t="s">
        <v>28</v>
      </c>
      <c r="M81" s="23" t="n">
        <v>110</v>
      </c>
      <c r="N81" s="23" t="n">
        <v>210</v>
      </c>
      <c r="O81" s="23" t="s">
        <v>38</v>
      </c>
      <c r="P81" s="23" t="str">
        <f aca="false">"-"&amp;B81&amp;"-"&amp;C81&amp;"-"&amp;J81&amp;"-"&amp;K81&amp;"-"&amp;L81&amp;"-"&amp;M81&amp;"-"&amp;N81&amp;"-"&amp;O81&amp;"-"</f>
        <v>-Risen Energy-RSM110-8-xxxM-jednostronne - szkło/folia-p-type PERC-530-575W-110-210-Chiny-</v>
      </c>
    </row>
    <row r="82" customFormat="false" ht="12.8" hidden="false" customHeight="false" outlineLevel="0" collapsed="false">
      <c r="B82" s="21" t="s">
        <v>124</v>
      </c>
      <c r="C82" s="21" t="s">
        <v>130</v>
      </c>
      <c r="D82" s="22"/>
      <c r="E82" s="22"/>
      <c r="F82" s="22" t="s">
        <v>25</v>
      </c>
      <c r="G82" s="22" t="s">
        <v>25</v>
      </c>
      <c r="H82" s="22" t="s">
        <v>25</v>
      </c>
      <c r="I82" s="22"/>
      <c r="J82" s="23" t="s">
        <v>26</v>
      </c>
      <c r="K82" s="23" t="s">
        <v>27</v>
      </c>
      <c r="L82" s="23" t="s">
        <v>28</v>
      </c>
      <c r="M82" s="23" t="n">
        <v>110</v>
      </c>
      <c r="N82" s="23" t="n">
        <v>210</v>
      </c>
      <c r="O82" s="23" t="s">
        <v>38</v>
      </c>
      <c r="P82" s="23" t="str">
        <f aca="false">"-"&amp;B82&amp;"-"&amp;C82&amp;"-"&amp;J82&amp;"-"&amp;K82&amp;"-"&amp;L82&amp;"-"&amp;M82&amp;"-"&amp;N82&amp;"-"&amp;O82&amp;"-"</f>
        <v>-Risen Energy-RSM110-8-xxxBMDG-dwustronne - szkło/szkło-p-type PERC-530-575W-110-210-Chiny-</v>
      </c>
    </row>
    <row r="83" customFormat="false" ht="12.8" hidden="false" customHeight="false" outlineLevel="0" collapsed="false">
      <c r="B83" s="21" t="s">
        <v>131</v>
      </c>
      <c r="C83" s="21" t="s">
        <v>132</v>
      </c>
      <c r="D83" s="22" t="s">
        <v>25</v>
      </c>
      <c r="E83" s="22" t="s">
        <v>25</v>
      </c>
      <c r="F83" s="22" t="s">
        <v>25</v>
      </c>
      <c r="G83" s="22"/>
      <c r="H83" s="22" t="s">
        <v>25</v>
      </c>
      <c r="I83" s="22"/>
      <c r="J83" s="23" t="s">
        <v>26</v>
      </c>
      <c r="K83" s="23" t="s">
        <v>27</v>
      </c>
      <c r="L83" s="23" t="s">
        <v>79</v>
      </c>
      <c r="M83" s="23" t="n">
        <v>156</v>
      </c>
      <c r="N83" s="23" t="n">
        <v>182</v>
      </c>
      <c r="O83" s="23" t="s">
        <v>133</v>
      </c>
      <c r="P83" s="23" t="str">
        <f aca="false">"-"&amp;B83&amp;"-"&amp;C83&amp;"-"&amp;J83&amp;"-"&amp;K83&amp;"-"&amp;L83&amp;"-"&amp;M83&amp;"-"&amp;N83&amp;"-"&amp;O83&amp;"-"</f>
        <v>-Qcells-Q.PEAK DUO XL-G11.3/BFG-dwustronne - szkło/szkło-p-type PERC-580-625W-156-182-Korea Płd.-</v>
      </c>
    </row>
    <row r="84" customFormat="false" ht="12.8" hidden="false" customHeight="false" outlineLevel="0" collapsed="false">
      <c r="B84" s="21" t="s">
        <v>131</v>
      </c>
      <c r="C84" s="21" t="s">
        <v>134</v>
      </c>
      <c r="D84" s="22"/>
      <c r="E84" s="22"/>
      <c r="F84" s="22"/>
      <c r="G84" s="22" t="s">
        <v>25</v>
      </c>
      <c r="H84" s="22" t="s">
        <v>25</v>
      </c>
      <c r="I84" s="22"/>
      <c r="J84" s="23" t="s">
        <v>41</v>
      </c>
      <c r="K84" s="23" t="s">
        <v>27</v>
      </c>
      <c r="L84" s="23" t="s">
        <v>31</v>
      </c>
      <c r="M84" s="23" t="n">
        <v>156</v>
      </c>
      <c r="N84" s="23" t="n">
        <v>166</v>
      </c>
      <c r="O84" s="23" t="s">
        <v>133</v>
      </c>
      <c r="P84" s="23" t="str">
        <f aca="false">"-"&amp;B84&amp;"-"&amp;C84&amp;"-"&amp;J84&amp;"-"&amp;K84&amp;"-"&amp;L84&amp;"-"&amp;M84&amp;"-"&amp;N84&amp;"-"&amp;O84&amp;"-"</f>
        <v>-Qcells-Q.PEAK DUO XL-G10.d-jednostronne - szkło/folia-p-type PERC-480-525W-156-166-Korea Płd.-</v>
      </c>
    </row>
    <row r="85" customFormat="false" ht="12.8" hidden="false" customHeight="false" outlineLevel="0" collapsed="false">
      <c r="B85" s="21" t="s">
        <v>131</v>
      </c>
      <c r="C85" s="21" t="s">
        <v>135</v>
      </c>
      <c r="D85" s="22"/>
      <c r="E85" s="22"/>
      <c r="F85" s="22"/>
      <c r="G85" s="22" t="s">
        <v>25</v>
      </c>
      <c r="H85" s="22" t="s">
        <v>25</v>
      </c>
      <c r="I85" s="22"/>
      <c r="J85" s="23" t="s">
        <v>41</v>
      </c>
      <c r="K85" s="23" t="s">
        <v>27</v>
      </c>
      <c r="L85" s="23" t="s">
        <v>31</v>
      </c>
      <c r="M85" s="23" t="n">
        <v>156</v>
      </c>
      <c r="N85" s="23" t="n">
        <v>166</v>
      </c>
      <c r="O85" s="23" t="s">
        <v>133</v>
      </c>
      <c r="P85" s="23" t="str">
        <f aca="false">"-"&amp;B85&amp;"-"&amp;C85&amp;"-"&amp;J85&amp;"-"&amp;K85&amp;"-"&amp;L85&amp;"-"&amp;M85&amp;"-"&amp;N85&amp;"-"&amp;O85&amp;"-"</f>
        <v>-Qcells-Q.PEAK DUO XL-G10.c-jednostronne - szkło/folia-p-type PERC-480-525W-156-166-Korea Płd.-</v>
      </c>
    </row>
    <row r="86" customFormat="false" ht="12.8" hidden="false" customHeight="false" outlineLevel="0" collapsed="false">
      <c r="B86" s="21" t="s">
        <v>131</v>
      </c>
      <c r="C86" s="21" t="s">
        <v>136</v>
      </c>
      <c r="D86" s="22" t="s">
        <v>25</v>
      </c>
      <c r="E86" s="22" t="s">
        <v>25</v>
      </c>
      <c r="F86" s="22" t="s">
        <v>25</v>
      </c>
      <c r="G86" s="22"/>
      <c r="H86" s="22" t="s">
        <v>25</v>
      </c>
      <c r="I86" s="22"/>
      <c r="J86" s="23" t="s">
        <v>26</v>
      </c>
      <c r="K86" s="23" t="s">
        <v>27</v>
      </c>
      <c r="L86" s="23" t="s">
        <v>31</v>
      </c>
      <c r="M86" s="23" t="n">
        <v>156</v>
      </c>
      <c r="N86" s="23" t="n">
        <v>166</v>
      </c>
      <c r="O86" s="23" t="s">
        <v>133</v>
      </c>
      <c r="P86" s="23" t="str">
        <f aca="false">"-"&amp;B86&amp;"-"&amp;C86&amp;"-"&amp;J86&amp;"-"&amp;K86&amp;"-"&amp;L86&amp;"-"&amp;M86&amp;"-"&amp;N86&amp;"-"&amp;O86&amp;"-"</f>
        <v>-Qcells-Q.PEAK DUO XL-G10.3/BFG-dwustronne - szkło/szkło-p-type PERC-480-525W-156-166-Korea Płd.-</v>
      </c>
    </row>
    <row r="87" customFormat="false" ht="12.8" hidden="false" customHeight="false" outlineLevel="0" collapsed="false">
      <c r="B87" s="21" t="s">
        <v>131</v>
      </c>
      <c r="C87" s="21" t="s">
        <v>137</v>
      </c>
      <c r="D87" s="22"/>
      <c r="E87" s="22"/>
      <c r="F87" s="22"/>
      <c r="G87" s="22"/>
      <c r="H87" s="22" t="s">
        <v>25</v>
      </c>
      <c r="I87" s="22"/>
      <c r="J87" s="23" t="s">
        <v>41</v>
      </c>
      <c r="K87" s="23" t="s">
        <v>27</v>
      </c>
      <c r="L87" s="23" t="s">
        <v>31</v>
      </c>
      <c r="M87" s="23" t="n">
        <v>156</v>
      </c>
      <c r="N87" s="23" t="n">
        <v>166</v>
      </c>
      <c r="O87" s="23" t="s">
        <v>133</v>
      </c>
      <c r="P87" s="23" t="str">
        <f aca="false">"-"&amp;B87&amp;"-"&amp;C87&amp;"-"&amp;J87&amp;"-"&amp;K87&amp;"-"&amp;L87&amp;"-"&amp;M87&amp;"-"&amp;N87&amp;"-"&amp;O87&amp;"-"</f>
        <v>-Qcells-Q.PEAK DUO XL-G10.3-jednostronne - szkło/folia-p-type PERC-480-525W-156-166-Korea Płd.-</v>
      </c>
    </row>
    <row r="88" customFormat="false" ht="12.8" hidden="false" customHeight="false" outlineLevel="0" collapsed="false">
      <c r="B88" s="21" t="s">
        <v>131</v>
      </c>
      <c r="C88" s="21" t="s">
        <v>138</v>
      </c>
      <c r="D88" s="22"/>
      <c r="E88" s="22"/>
      <c r="F88" s="22"/>
      <c r="G88" s="22"/>
      <c r="H88" s="22" t="s">
        <v>25</v>
      </c>
      <c r="I88" s="22"/>
      <c r="J88" s="23" t="s">
        <v>41</v>
      </c>
      <c r="K88" s="23" t="s">
        <v>27</v>
      </c>
      <c r="L88" s="23" t="s">
        <v>31</v>
      </c>
      <c r="M88" s="23" t="n">
        <v>156</v>
      </c>
      <c r="N88" s="23" t="n">
        <v>166</v>
      </c>
      <c r="O88" s="23" t="s">
        <v>133</v>
      </c>
      <c r="P88" s="23" t="str">
        <f aca="false">"-"&amp;B88&amp;"-"&amp;C88&amp;"-"&amp;J88&amp;"-"&amp;K88&amp;"-"&amp;L88&amp;"-"&amp;M88&amp;"-"&amp;N88&amp;"-"&amp;O88&amp;"-"</f>
        <v>-Qcells-Q.PEAK DUO XL-G10.2-jednostronne - szkło/folia-p-type PERC-480-525W-156-166-Korea Płd.-</v>
      </c>
    </row>
    <row r="89" customFormat="false" ht="12.8" hidden="false" customHeight="false" outlineLevel="0" collapsed="false">
      <c r="B89" s="21" t="s">
        <v>131</v>
      </c>
      <c r="C89" s="21" t="s">
        <v>139</v>
      </c>
      <c r="D89" s="22"/>
      <c r="E89" s="22"/>
      <c r="F89" s="22"/>
      <c r="G89" s="22" t="s">
        <v>25</v>
      </c>
      <c r="H89" s="22" t="s">
        <v>25</v>
      </c>
      <c r="I89" s="22"/>
      <c r="J89" s="23" t="s">
        <v>41</v>
      </c>
      <c r="K89" s="23" t="s">
        <v>27</v>
      </c>
      <c r="L89" s="23" t="s">
        <v>119</v>
      </c>
      <c r="M89" s="23" t="n">
        <v>120</v>
      </c>
      <c r="N89" s="23" t="n">
        <v>166</v>
      </c>
      <c r="O89" s="23" t="s">
        <v>133</v>
      </c>
      <c r="P89" s="23" t="str">
        <f aca="false">"-"&amp;B89&amp;"-"&amp;C89&amp;"-"&amp;J89&amp;"-"&amp;K89&amp;"-"&amp;L89&amp;"-"&amp;M89&amp;"-"&amp;N89&amp;"-"&amp;O89&amp;"-"</f>
        <v>-Qcells-Q.PEAK DUO BLK-G10+-jednostronne - szkło/folia-p-type PERC-330-375W-120-166-Korea Płd.-</v>
      </c>
    </row>
    <row r="90" customFormat="false" ht="12.8" hidden="false" customHeight="false" outlineLevel="0" collapsed="false">
      <c r="B90" s="21" t="s">
        <v>131</v>
      </c>
      <c r="C90" s="21" t="s">
        <v>140</v>
      </c>
      <c r="D90" s="22"/>
      <c r="E90" s="22"/>
      <c r="F90" s="22"/>
      <c r="G90" s="22" t="s">
        <v>25</v>
      </c>
      <c r="H90" s="22" t="s">
        <v>25</v>
      </c>
      <c r="I90" s="22"/>
      <c r="J90" s="23" t="s">
        <v>41</v>
      </c>
      <c r="K90" s="23" t="s">
        <v>27</v>
      </c>
      <c r="L90" s="23" t="s">
        <v>35</v>
      </c>
      <c r="M90" s="23" t="n">
        <v>132</v>
      </c>
      <c r="N90" s="23" t="n">
        <v>166</v>
      </c>
      <c r="O90" s="23" t="s">
        <v>133</v>
      </c>
      <c r="P90" s="23" t="str">
        <f aca="false">"-"&amp;B90&amp;"-"&amp;C90&amp;"-"&amp;J90&amp;"-"&amp;K90&amp;"-"&amp;L90&amp;"-"&amp;M90&amp;"-"&amp;N90&amp;"-"&amp;O90&amp;"-"</f>
        <v>-Qcells-Q.PEAK DUO BLK ML-G10+-jednostronne - szkło/folia-p-type PERC-380-425W-132-166-Korea Płd.-</v>
      </c>
    </row>
    <row r="91" customFormat="false" ht="12.8" hidden="false" customHeight="false" outlineLevel="0" collapsed="false">
      <c r="B91" s="21" t="s">
        <v>141</v>
      </c>
      <c r="C91" s="21" t="s">
        <v>142</v>
      </c>
      <c r="D91" s="22"/>
      <c r="E91" s="22" t="s">
        <v>25</v>
      </c>
      <c r="F91" s="22"/>
      <c r="G91" s="22" t="s">
        <v>25</v>
      </c>
      <c r="H91" s="22" t="s">
        <v>25</v>
      </c>
      <c r="I91" s="22"/>
      <c r="J91" s="23" t="s">
        <v>26</v>
      </c>
      <c r="K91" s="23" t="s">
        <v>27</v>
      </c>
      <c r="L91" s="23" t="s">
        <v>28</v>
      </c>
      <c r="M91" s="23" t="n">
        <v>144</v>
      </c>
      <c r="N91" s="23" t="n">
        <v>182</v>
      </c>
      <c r="O91" s="23" t="s">
        <v>38</v>
      </c>
      <c r="P91" s="23" t="str">
        <f aca="false">"-"&amp;B91&amp;"-"&amp;C91&amp;"-"&amp;J91&amp;"-"&amp;K91&amp;"-"&amp;L91&amp;"-"&amp;M91&amp;"-"&amp;N91&amp;"-"&amp;O91&amp;"-"</f>
        <v>-Phono Solar-PSxxxM8GFH-24/TH-dwustronne - szkło/szkło-p-type PERC-530-575W-144-182-Chiny-</v>
      </c>
    </row>
    <row r="92" customFormat="false" ht="12.8" hidden="false" customHeight="false" outlineLevel="0" collapsed="false">
      <c r="B92" s="21" t="s">
        <v>141</v>
      </c>
      <c r="C92" s="21" t="s">
        <v>143</v>
      </c>
      <c r="D92" s="22"/>
      <c r="E92" s="22" t="s">
        <v>25</v>
      </c>
      <c r="F92" s="22"/>
      <c r="G92" s="22" t="s">
        <v>25</v>
      </c>
      <c r="H92" s="22" t="s">
        <v>25</v>
      </c>
      <c r="I92" s="22"/>
      <c r="J92" s="23" t="s">
        <v>26</v>
      </c>
      <c r="K92" s="23" t="s">
        <v>27</v>
      </c>
      <c r="L92" s="23" t="s">
        <v>31</v>
      </c>
      <c r="M92" s="23" t="n">
        <v>132</v>
      </c>
      <c r="N92" s="23" t="n">
        <v>182</v>
      </c>
      <c r="O92" s="23" t="s">
        <v>38</v>
      </c>
      <c r="P92" s="23" t="str">
        <f aca="false">"-"&amp;B92&amp;"-"&amp;C92&amp;"-"&amp;J92&amp;"-"&amp;K92&amp;"-"&amp;L92&amp;"-"&amp;M92&amp;"-"&amp;N92&amp;"-"&amp;O92&amp;"-"</f>
        <v>-Phono Solar-PSxxxM8GFH-22/WH-dwustronne - szkło/szkło-p-type PERC-480-525W-132-182-Chiny-</v>
      </c>
    </row>
    <row r="93" customFormat="false" ht="12.8" hidden="false" customHeight="false" outlineLevel="0" collapsed="false">
      <c r="B93" s="21" t="s">
        <v>141</v>
      </c>
      <c r="C93" s="21" t="s">
        <v>144</v>
      </c>
      <c r="D93" s="22"/>
      <c r="E93" s="22" t="s">
        <v>25</v>
      </c>
      <c r="F93" s="22"/>
      <c r="G93" s="22" t="s">
        <v>25</v>
      </c>
      <c r="H93" s="22" t="s">
        <v>25</v>
      </c>
      <c r="I93" s="22"/>
      <c r="J93" s="23" t="s">
        <v>26</v>
      </c>
      <c r="K93" s="23" t="s">
        <v>27</v>
      </c>
      <c r="L93" s="23" t="s">
        <v>33</v>
      </c>
      <c r="M93" s="23" t="n">
        <v>120</v>
      </c>
      <c r="N93" s="23" t="n">
        <v>182</v>
      </c>
      <c r="O93" s="23" t="s">
        <v>38</v>
      </c>
      <c r="P93" s="23" t="str">
        <f aca="false">"-"&amp;B93&amp;"-"&amp;C93&amp;"-"&amp;J93&amp;"-"&amp;K93&amp;"-"&amp;L93&amp;"-"&amp;M93&amp;"-"&amp;N93&amp;"-"&amp;O93&amp;"-"</f>
        <v>-Phono Solar-PSxxxM8GFH-20/UH-dwustronne - szkło/szkło-p-type PERC-430-475W-120-182-Chiny-</v>
      </c>
    </row>
    <row r="94" customFormat="false" ht="12.8" hidden="false" customHeight="false" outlineLevel="0" collapsed="false">
      <c r="B94" s="21" t="s">
        <v>141</v>
      </c>
      <c r="C94" s="21" t="s">
        <v>145</v>
      </c>
      <c r="D94" s="22" t="s">
        <v>25</v>
      </c>
      <c r="E94" s="22" t="s">
        <v>25</v>
      </c>
      <c r="F94" s="22" t="s">
        <v>25</v>
      </c>
      <c r="G94" s="22" t="s">
        <v>25</v>
      </c>
      <c r="H94" s="22" t="s">
        <v>25</v>
      </c>
      <c r="I94" s="22"/>
      <c r="J94" s="23" t="s">
        <v>26</v>
      </c>
      <c r="K94" s="23" t="s">
        <v>27</v>
      </c>
      <c r="L94" s="23" t="s">
        <v>35</v>
      </c>
      <c r="M94" s="23" t="n">
        <v>108</v>
      </c>
      <c r="N94" s="23" t="n">
        <v>182</v>
      </c>
      <c r="O94" s="23" t="s">
        <v>38</v>
      </c>
      <c r="P94" s="23" t="str">
        <f aca="false">"-"&amp;B94&amp;"-"&amp;C94&amp;"-"&amp;J94&amp;"-"&amp;K94&amp;"-"&amp;L94&amp;"-"&amp;M94&amp;"-"&amp;N94&amp;"-"&amp;O94&amp;"-"</f>
        <v>-Phono Solar-PSxxxM8GFH-18/VH-dwustronne - szkło/szkło-p-type PERC-380-425W-108-182-Chiny-</v>
      </c>
    </row>
    <row r="95" customFormat="false" ht="20.85" hidden="false" customHeight="false" outlineLevel="0" collapsed="false">
      <c r="B95" s="21" t="s">
        <v>146</v>
      </c>
      <c r="C95" s="21" t="s">
        <v>147</v>
      </c>
      <c r="D95" s="22"/>
      <c r="E95" s="22"/>
      <c r="F95" s="22"/>
      <c r="G95" s="22"/>
      <c r="H95" s="22" t="s">
        <v>25</v>
      </c>
      <c r="I95" s="22"/>
      <c r="J95" s="23" t="s">
        <v>41</v>
      </c>
      <c r="K95" s="23" t="s">
        <v>27</v>
      </c>
      <c r="L95" s="23" t="s">
        <v>28</v>
      </c>
      <c r="M95" s="23" t="n">
        <v>144</v>
      </c>
      <c r="N95" s="23" t="n">
        <v>182</v>
      </c>
      <c r="O95" s="23" t="s">
        <v>45</v>
      </c>
      <c r="P95" s="23" t="str">
        <f aca="false">"-"&amp;B95&amp;"-"&amp;C95&amp;"-"&amp;J95&amp;"-"&amp;K95&amp;"-"&amp;L95&amp;"-"&amp;M95&amp;"-"&amp;N95&amp;"-"&amp;O95&amp;"-"</f>
        <v>-Premier Energies-PE-AAAHM (144)-jednostronne - szkło/folia-p-type PERC-530-575W-144-182-Indie-</v>
      </c>
    </row>
    <row r="96" customFormat="false" ht="20.85" hidden="false" customHeight="false" outlineLevel="0" collapsed="false">
      <c r="B96" s="21" t="s">
        <v>146</v>
      </c>
      <c r="C96" s="21" t="s">
        <v>148</v>
      </c>
      <c r="D96" s="22"/>
      <c r="E96" s="22"/>
      <c r="F96" s="22"/>
      <c r="G96" s="22"/>
      <c r="H96" s="22" t="s">
        <v>25</v>
      </c>
      <c r="I96" s="22"/>
      <c r="J96" s="23" t="s">
        <v>41</v>
      </c>
      <c r="K96" s="23" t="s">
        <v>27</v>
      </c>
      <c r="L96" s="23" t="s">
        <v>31</v>
      </c>
      <c r="M96" s="23" t="n">
        <v>132</v>
      </c>
      <c r="N96" s="23" t="n">
        <v>182</v>
      </c>
      <c r="O96" s="23" t="s">
        <v>45</v>
      </c>
      <c r="P96" s="23" t="str">
        <f aca="false">"-"&amp;B96&amp;"-"&amp;C96&amp;"-"&amp;J96&amp;"-"&amp;K96&amp;"-"&amp;L96&amp;"-"&amp;M96&amp;"-"&amp;N96&amp;"-"&amp;O96&amp;"-"</f>
        <v>-Premier Energies-PE-AAAHM (132)-jednostronne - szkło/folia-p-type PERC-480-525W-132-182-Indie-</v>
      </c>
    </row>
    <row r="97" customFormat="false" ht="20.85" hidden="false" customHeight="false" outlineLevel="0" collapsed="false">
      <c r="B97" s="21" t="s">
        <v>146</v>
      </c>
      <c r="C97" s="21" t="s">
        <v>149</v>
      </c>
      <c r="D97" s="22"/>
      <c r="E97" s="22"/>
      <c r="F97" s="22"/>
      <c r="G97" s="22"/>
      <c r="H97" s="22" t="s">
        <v>25</v>
      </c>
      <c r="I97" s="22"/>
      <c r="J97" s="23" t="s">
        <v>41</v>
      </c>
      <c r="K97" s="23" t="s">
        <v>27</v>
      </c>
      <c r="L97" s="23" t="s">
        <v>33</v>
      </c>
      <c r="M97" s="23" t="n">
        <v>120</v>
      </c>
      <c r="N97" s="23" t="n">
        <v>182</v>
      </c>
      <c r="O97" s="23" t="s">
        <v>45</v>
      </c>
      <c r="P97" s="23" t="str">
        <f aca="false">"-"&amp;B97&amp;"-"&amp;C97&amp;"-"&amp;J97&amp;"-"&amp;K97&amp;"-"&amp;L97&amp;"-"&amp;M97&amp;"-"&amp;N97&amp;"-"&amp;O97&amp;"-"</f>
        <v>-Premier Energies-PE-AAAHM (120)-jednostronne - szkło/folia-p-type PERC-430-475W-120-182-Indie-</v>
      </c>
    </row>
    <row r="98" customFormat="false" ht="20.85" hidden="false" customHeight="false" outlineLevel="0" collapsed="false">
      <c r="B98" s="21" t="s">
        <v>146</v>
      </c>
      <c r="C98" s="21" t="s">
        <v>150</v>
      </c>
      <c r="D98" s="22"/>
      <c r="E98" s="22"/>
      <c r="F98" s="22"/>
      <c r="G98" s="22"/>
      <c r="H98" s="22" t="s">
        <v>25</v>
      </c>
      <c r="I98" s="22"/>
      <c r="J98" s="23" t="s">
        <v>41</v>
      </c>
      <c r="K98" s="23" t="s">
        <v>27</v>
      </c>
      <c r="L98" s="23" t="s">
        <v>35</v>
      </c>
      <c r="M98" s="23" t="n">
        <v>108</v>
      </c>
      <c r="N98" s="23" t="n">
        <v>182</v>
      </c>
      <c r="O98" s="23" t="s">
        <v>45</v>
      </c>
      <c r="P98" s="23" t="str">
        <f aca="false">"-"&amp;B98&amp;"-"&amp;C98&amp;"-"&amp;J98&amp;"-"&amp;K98&amp;"-"&amp;L98&amp;"-"&amp;M98&amp;"-"&amp;N98&amp;"-"&amp;O98&amp;"-"</f>
        <v>-Premier Energies-PE-AAAHM (108)-jednostronne - szkło/folia-p-type PERC-380-425W-108-182-Indie-</v>
      </c>
    </row>
    <row r="99" customFormat="false" ht="20.85" hidden="false" customHeight="false" outlineLevel="0" collapsed="false">
      <c r="B99" s="21" t="s">
        <v>146</v>
      </c>
      <c r="C99" s="21" t="s">
        <v>151</v>
      </c>
      <c r="D99" s="22"/>
      <c r="E99" s="22"/>
      <c r="F99" s="22"/>
      <c r="G99" s="22" t="s">
        <v>25</v>
      </c>
      <c r="H99" s="22" t="s">
        <v>25</v>
      </c>
      <c r="I99" s="22"/>
      <c r="J99" s="23" t="s">
        <v>26</v>
      </c>
      <c r="K99" s="23" t="s">
        <v>27</v>
      </c>
      <c r="L99" s="23" t="s">
        <v>28</v>
      </c>
      <c r="M99" s="23" t="n">
        <v>144</v>
      </c>
      <c r="N99" s="23" t="n">
        <v>182</v>
      </c>
      <c r="O99" s="23" t="s">
        <v>45</v>
      </c>
      <c r="P99" s="23" t="str">
        <f aca="false">"-"&amp;B99&amp;"-"&amp;C99&amp;"-"&amp;J99&amp;"-"&amp;K99&amp;"-"&amp;L99&amp;"-"&amp;M99&amp;"-"&amp;N99&amp;"-"&amp;O99&amp;"-"</f>
        <v>-Premier Energies-PE-AAAHGB (144)-dwustronne - szkło/szkło-p-type PERC-530-575W-144-182-Indie-</v>
      </c>
    </row>
    <row r="100" customFormat="false" ht="20.85" hidden="false" customHeight="false" outlineLevel="0" collapsed="false">
      <c r="B100" s="21" t="s">
        <v>146</v>
      </c>
      <c r="C100" s="21" t="s">
        <v>152</v>
      </c>
      <c r="D100" s="22"/>
      <c r="E100" s="22"/>
      <c r="F100" s="22"/>
      <c r="G100" s="22" t="s">
        <v>25</v>
      </c>
      <c r="H100" s="22" t="s">
        <v>25</v>
      </c>
      <c r="I100" s="22"/>
      <c r="J100" s="23" t="s">
        <v>26</v>
      </c>
      <c r="K100" s="23" t="s">
        <v>27</v>
      </c>
      <c r="L100" s="23" t="s">
        <v>31</v>
      </c>
      <c r="M100" s="23" t="n">
        <v>132</v>
      </c>
      <c r="N100" s="23" t="n">
        <v>182</v>
      </c>
      <c r="O100" s="23" t="s">
        <v>45</v>
      </c>
      <c r="P100" s="23" t="str">
        <f aca="false">"-"&amp;B100&amp;"-"&amp;C100&amp;"-"&amp;J100&amp;"-"&amp;K100&amp;"-"&amp;L100&amp;"-"&amp;M100&amp;"-"&amp;N100&amp;"-"&amp;O100&amp;"-"</f>
        <v>-Premier Energies-PE-AAAHGB (132)-dwustronne - szkło/szkło-p-type PERC-480-525W-132-182-Indie-</v>
      </c>
    </row>
    <row r="101" customFormat="false" ht="20.85" hidden="false" customHeight="false" outlineLevel="0" collapsed="false">
      <c r="B101" s="21" t="s">
        <v>146</v>
      </c>
      <c r="C101" s="21" t="s">
        <v>153</v>
      </c>
      <c r="D101" s="22"/>
      <c r="E101" s="22"/>
      <c r="F101" s="22"/>
      <c r="G101" s="22" t="s">
        <v>25</v>
      </c>
      <c r="H101" s="22" t="s">
        <v>25</v>
      </c>
      <c r="I101" s="22"/>
      <c r="J101" s="23" t="s">
        <v>26</v>
      </c>
      <c r="K101" s="23" t="s">
        <v>27</v>
      </c>
      <c r="L101" s="23" t="s">
        <v>33</v>
      </c>
      <c r="M101" s="23" t="n">
        <v>120</v>
      </c>
      <c r="N101" s="23" t="n">
        <v>182</v>
      </c>
      <c r="O101" s="23" t="s">
        <v>45</v>
      </c>
      <c r="P101" s="23" t="str">
        <f aca="false">"-"&amp;B101&amp;"-"&amp;C101&amp;"-"&amp;J101&amp;"-"&amp;K101&amp;"-"&amp;L101&amp;"-"&amp;M101&amp;"-"&amp;N101&amp;"-"&amp;O101&amp;"-"</f>
        <v>-Premier Energies-PE-AAAHGB (120)-dwustronne - szkło/szkło-p-type PERC-430-475W-120-182-Indie-</v>
      </c>
    </row>
    <row r="102" customFormat="false" ht="20.85" hidden="false" customHeight="false" outlineLevel="0" collapsed="false">
      <c r="B102" s="21" t="s">
        <v>146</v>
      </c>
      <c r="C102" s="21" t="s">
        <v>154</v>
      </c>
      <c r="D102" s="22"/>
      <c r="E102" s="22"/>
      <c r="F102" s="22"/>
      <c r="G102" s="22" t="s">
        <v>25</v>
      </c>
      <c r="H102" s="22" t="s">
        <v>25</v>
      </c>
      <c r="I102" s="22"/>
      <c r="J102" s="23" t="s">
        <v>26</v>
      </c>
      <c r="K102" s="23" t="s">
        <v>27</v>
      </c>
      <c r="L102" s="23" t="s">
        <v>35</v>
      </c>
      <c r="M102" s="23" t="n">
        <v>108</v>
      </c>
      <c r="N102" s="23" t="n">
        <v>182</v>
      </c>
      <c r="O102" s="23" t="s">
        <v>45</v>
      </c>
      <c r="P102" s="23" t="str">
        <f aca="false">"-"&amp;B102&amp;"-"&amp;C102&amp;"-"&amp;J102&amp;"-"&amp;K102&amp;"-"&amp;L102&amp;"-"&amp;M102&amp;"-"&amp;N102&amp;"-"&amp;O102&amp;"-"</f>
        <v>-Premier Energies-PE-AAAHGB (108)-dwustronne - szkło/szkło-p-type PERC-380-425W-108-182-Indie-</v>
      </c>
    </row>
    <row r="103" customFormat="false" ht="20.85" hidden="false" customHeight="false" outlineLevel="0" collapsed="false">
      <c r="B103" s="21" t="s">
        <v>146</v>
      </c>
      <c r="C103" s="21" t="s">
        <v>155</v>
      </c>
      <c r="D103" s="22"/>
      <c r="E103" s="22"/>
      <c r="F103" s="22"/>
      <c r="G103" s="22"/>
      <c r="H103" s="22" t="s">
        <v>25</v>
      </c>
      <c r="I103" s="22"/>
      <c r="J103" s="23" t="s">
        <v>58</v>
      </c>
      <c r="K103" s="23" t="s">
        <v>27</v>
      </c>
      <c r="L103" s="23" t="s">
        <v>28</v>
      </c>
      <c r="M103" s="23" t="n">
        <v>144</v>
      </c>
      <c r="N103" s="23" t="n">
        <v>182</v>
      </c>
      <c r="O103" s="23" t="s">
        <v>45</v>
      </c>
      <c r="P103" s="23" t="str">
        <f aca="false">"-"&amp;B103&amp;"-"&amp;C103&amp;"-"&amp;J103&amp;"-"&amp;K103&amp;"-"&amp;L103&amp;"-"&amp;M103&amp;"-"&amp;N103&amp;"-"&amp;O103&amp;"-"</f>
        <v>-Premier Energies-PE-AAAHB (144)-dwustronne - szkło/folia-p-type PERC-530-575W-144-182-Indie-</v>
      </c>
    </row>
    <row r="104" customFormat="false" ht="20.85" hidden="false" customHeight="false" outlineLevel="0" collapsed="false">
      <c r="B104" s="21" t="s">
        <v>146</v>
      </c>
      <c r="C104" s="21" t="s">
        <v>156</v>
      </c>
      <c r="D104" s="22"/>
      <c r="E104" s="22"/>
      <c r="F104" s="22"/>
      <c r="G104" s="22"/>
      <c r="H104" s="22" t="s">
        <v>25</v>
      </c>
      <c r="I104" s="22"/>
      <c r="J104" s="23" t="s">
        <v>58</v>
      </c>
      <c r="K104" s="23" t="s">
        <v>27</v>
      </c>
      <c r="L104" s="23" t="s">
        <v>31</v>
      </c>
      <c r="M104" s="23" t="n">
        <v>132</v>
      </c>
      <c r="N104" s="23" t="n">
        <v>182</v>
      </c>
      <c r="O104" s="23" t="s">
        <v>45</v>
      </c>
      <c r="P104" s="23" t="str">
        <f aca="false">"-"&amp;B104&amp;"-"&amp;C104&amp;"-"&amp;J104&amp;"-"&amp;K104&amp;"-"&amp;L104&amp;"-"&amp;M104&amp;"-"&amp;N104&amp;"-"&amp;O104&amp;"-"</f>
        <v>-Premier Energies-PE-AAAHB (132)-dwustronne - szkło/folia-p-type PERC-480-525W-132-182-Indie-</v>
      </c>
    </row>
    <row r="105" customFormat="false" ht="20.85" hidden="false" customHeight="false" outlineLevel="0" collapsed="false">
      <c r="B105" s="21" t="s">
        <v>146</v>
      </c>
      <c r="C105" s="21" t="s">
        <v>157</v>
      </c>
      <c r="D105" s="22"/>
      <c r="E105" s="22"/>
      <c r="F105" s="22"/>
      <c r="G105" s="22"/>
      <c r="H105" s="22" t="s">
        <v>25</v>
      </c>
      <c r="I105" s="22"/>
      <c r="J105" s="23" t="s">
        <v>58</v>
      </c>
      <c r="K105" s="23" t="s">
        <v>27</v>
      </c>
      <c r="L105" s="23" t="s">
        <v>33</v>
      </c>
      <c r="M105" s="23" t="n">
        <v>120</v>
      </c>
      <c r="N105" s="23" t="n">
        <v>182</v>
      </c>
      <c r="O105" s="23" t="s">
        <v>45</v>
      </c>
      <c r="P105" s="23" t="str">
        <f aca="false">"-"&amp;B105&amp;"-"&amp;C105&amp;"-"&amp;J105&amp;"-"&amp;K105&amp;"-"&amp;L105&amp;"-"&amp;M105&amp;"-"&amp;N105&amp;"-"&amp;O105&amp;"-"</f>
        <v>-Premier Energies-PE-AAAHB (120)-dwustronne - szkło/folia-p-type PERC-430-475W-120-182-Indie-</v>
      </c>
    </row>
    <row r="106" customFormat="false" ht="20.85" hidden="false" customHeight="false" outlineLevel="0" collapsed="false">
      <c r="B106" s="21" t="s">
        <v>146</v>
      </c>
      <c r="C106" s="21" t="s">
        <v>158</v>
      </c>
      <c r="D106" s="22"/>
      <c r="E106" s="22"/>
      <c r="F106" s="22"/>
      <c r="G106" s="22"/>
      <c r="H106" s="22" t="s">
        <v>25</v>
      </c>
      <c r="I106" s="22"/>
      <c r="J106" s="23" t="s">
        <v>58</v>
      </c>
      <c r="K106" s="23" t="s">
        <v>27</v>
      </c>
      <c r="L106" s="23" t="s">
        <v>35</v>
      </c>
      <c r="M106" s="23" t="n">
        <v>108</v>
      </c>
      <c r="N106" s="23" t="n">
        <v>182</v>
      </c>
      <c r="O106" s="23" t="s">
        <v>45</v>
      </c>
      <c r="P106" s="23" t="str">
        <f aca="false">"-"&amp;B106&amp;"-"&amp;C106&amp;"-"&amp;J106&amp;"-"&amp;K106&amp;"-"&amp;L106&amp;"-"&amp;M106&amp;"-"&amp;N106&amp;"-"&amp;O106&amp;"-"</f>
        <v>-Premier Energies-PE-AAAHB (108)-dwustronne - szkło/folia-p-type PERC-380-425W-108-182-Indie-</v>
      </c>
    </row>
    <row r="107" customFormat="false" ht="12.8" hidden="false" customHeight="false" outlineLevel="0" collapsed="false">
      <c r="B107" s="21" t="s">
        <v>159</v>
      </c>
      <c r="C107" s="21" t="s">
        <v>160</v>
      </c>
      <c r="D107" s="22"/>
      <c r="E107" s="22"/>
      <c r="F107" s="22"/>
      <c r="G107" s="22"/>
      <c r="H107" s="22" t="s">
        <v>25</v>
      </c>
      <c r="I107" s="22"/>
      <c r="J107" s="23" t="s">
        <v>58</v>
      </c>
      <c r="K107" s="23" t="s">
        <v>78</v>
      </c>
      <c r="L107" s="23" t="s">
        <v>28</v>
      </c>
      <c r="M107" s="23" t="n">
        <v>144</v>
      </c>
      <c r="N107" s="23" t="n">
        <v>182</v>
      </c>
      <c r="O107" s="23" t="s">
        <v>38</v>
      </c>
      <c r="P107" s="23" t="str">
        <f aca="false">"-"&amp;B107&amp;"-"&amp;C107&amp;"-"&amp;J107&amp;"-"&amp;K107&amp;"-"&amp;L107&amp;"-"&amp;M107&amp;"-"&amp;N107&amp;"-"&amp;O107&amp;"-"</f>
        <v>-Jolywood-JW-HT144N-dwustronne - szkło/folia-n-type TOPCon-530-575W-144-182-Chiny-</v>
      </c>
    </row>
    <row r="108" customFormat="false" ht="12.8" hidden="false" customHeight="false" outlineLevel="0" collapsed="false">
      <c r="B108" s="21" t="s">
        <v>159</v>
      </c>
      <c r="C108" s="21" t="s">
        <v>161</v>
      </c>
      <c r="D108" s="22"/>
      <c r="E108" s="22"/>
      <c r="F108" s="22"/>
      <c r="G108" s="22"/>
      <c r="H108" s="22" t="s">
        <v>25</v>
      </c>
      <c r="I108" s="22"/>
      <c r="J108" s="23" t="s">
        <v>58</v>
      </c>
      <c r="K108" s="23" t="s">
        <v>78</v>
      </c>
      <c r="L108" s="23" t="s">
        <v>35</v>
      </c>
      <c r="M108" s="23" t="n">
        <v>108</v>
      </c>
      <c r="N108" s="23" t="n">
        <v>182</v>
      </c>
      <c r="O108" s="23" t="s">
        <v>38</v>
      </c>
      <c r="P108" s="23" t="str">
        <f aca="false">"-"&amp;B108&amp;"-"&amp;C108&amp;"-"&amp;J108&amp;"-"&amp;K108&amp;"-"&amp;L108&amp;"-"&amp;M108&amp;"-"&amp;N108&amp;"-"&amp;O108&amp;"-"</f>
        <v>-Jolywood-JW-HT108N-dwustronne - szkło/folia-n-type TOPCon-380-425W-108-182-Chiny-</v>
      </c>
    </row>
    <row r="109" customFormat="false" ht="12.8" hidden="false" customHeight="false" outlineLevel="0" collapsed="false">
      <c r="B109" s="21" t="s">
        <v>159</v>
      </c>
      <c r="C109" s="21" t="s">
        <v>162</v>
      </c>
      <c r="D109" s="22"/>
      <c r="E109" s="22" t="s">
        <v>25</v>
      </c>
      <c r="F109" s="22" t="s">
        <v>25</v>
      </c>
      <c r="G109" s="22" t="s">
        <v>25</v>
      </c>
      <c r="H109" s="22" t="s">
        <v>25</v>
      </c>
      <c r="I109" s="22" t="s">
        <v>25</v>
      </c>
      <c r="J109" s="23" t="s">
        <v>26</v>
      </c>
      <c r="K109" s="23" t="s">
        <v>78</v>
      </c>
      <c r="L109" s="23" t="s">
        <v>28</v>
      </c>
      <c r="M109" s="23" t="n">
        <v>144</v>
      </c>
      <c r="N109" s="23" t="n">
        <v>182</v>
      </c>
      <c r="O109" s="23" t="s">
        <v>38</v>
      </c>
      <c r="P109" s="23" t="str">
        <f aca="false">"-"&amp;B109&amp;"-"&amp;C109&amp;"-"&amp;J109&amp;"-"&amp;K109&amp;"-"&amp;L109&amp;"-"&amp;M109&amp;"-"&amp;N109&amp;"-"&amp;O109&amp;"-"</f>
        <v>-Jolywood-JW-HD144N-dwustronne - szkło/szkło-n-type TOPCon-530-575W-144-182-Chiny-</v>
      </c>
    </row>
    <row r="110" customFormat="false" ht="12.8" hidden="false" customHeight="false" outlineLevel="0" collapsed="false">
      <c r="B110" s="21" t="s">
        <v>159</v>
      </c>
      <c r="C110" s="21" t="s">
        <v>163</v>
      </c>
      <c r="D110" s="22"/>
      <c r="E110" s="22" t="s">
        <v>25</v>
      </c>
      <c r="F110" s="22"/>
      <c r="G110" s="22" t="s">
        <v>25</v>
      </c>
      <c r="H110" s="22" t="s">
        <v>25</v>
      </c>
      <c r="I110" s="22"/>
      <c r="J110" s="23" t="s">
        <v>26</v>
      </c>
      <c r="K110" s="23" t="s">
        <v>78</v>
      </c>
      <c r="L110" s="23" t="s">
        <v>35</v>
      </c>
      <c r="M110" s="23" t="n">
        <v>108</v>
      </c>
      <c r="N110" s="23" t="n">
        <v>182</v>
      </c>
      <c r="O110" s="23" t="s">
        <v>38</v>
      </c>
      <c r="P110" s="23" t="str">
        <f aca="false">"-"&amp;B110&amp;"-"&amp;C110&amp;"-"&amp;J110&amp;"-"&amp;K110&amp;"-"&amp;L110&amp;"-"&amp;M110&amp;"-"&amp;N110&amp;"-"&amp;O110&amp;"-"</f>
        <v>-Jolywood-JW-HD108N-dwustronne - szkło/szkło-n-type TOPCon-380-425W-108-182-Chiny-</v>
      </c>
    </row>
    <row r="111" customFormat="false" ht="12.8" hidden="false" customHeight="false" outlineLevel="0" collapsed="false">
      <c r="B111" s="21" t="s">
        <v>164</v>
      </c>
      <c r="C111" s="21" t="s">
        <v>165</v>
      </c>
      <c r="D111" s="22" t="s">
        <v>25</v>
      </c>
      <c r="E111" s="22"/>
      <c r="F111" s="22" t="s">
        <v>25</v>
      </c>
      <c r="G111" s="22" t="s">
        <v>25</v>
      </c>
      <c r="H111" s="22" t="s">
        <v>25</v>
      </c>
      <c r="I111" s="22"/>
      <c r="J111" s="23" t="s">
        <v>58</v>
      </c>
      <c r="K111" s="23" t="s">
        <v>78</v>
      </c>
      <c r="L111" s="23" t="s">
        <v>79</v>
      </c>
      <c r="M111" s="23" t="n">
        <v>156</v>
      </c>
      <c r="N111" s="23" t="n">
        <v>182</v>
      </c>
      <c r="O111" s="23" t="s">
        <v>166</v>
      </c>
      <c r="P111" s="23" t="str">
        <f aca="false">"-"&amp;B111&amp;"-"&amp;C111&amp;"-"&amp;J111&amp;"-"&amp;K111&amp;"-"&amp;L111&amp;"-"&amp;M111&amp;"-"&amp;N111&amp;"-"&amp;O111&amp;"-"</f>
        <v>-Jinko-JKMxxxN-78HL4-TV-dwustronne - szkło/folia-n-type TOPCon-580-625W-156-182-Chiny,Malezja-</v>
      </c>
    </row>
    <row r="112" customFormat="false" ht="12.8" hidden="false" customHeight="false" outlineLevel="0" collapsed="false">
      <c r="B112" s="21" t="s">
        <v>164</v>
      </c>
      <c r="C112" s="21" t="s">
        <v>167</v>
      </c>
      <c r="D112" s="24" t="s">
        <v>25</v>
      </c>
      <c r="E112" s="22" t="s">
        <v>25</v>
      </c>
      <c r="F112" s="22" t="s">
        <v>25</v>
      </c>
      <c r="G112" s="22" t="s">
        <v>25</v>
      </c>
      <c r="H112" s="22" t="s">
        <v>25</v>
      </c>
      <c r="I112" s="22"/>
      <c r="J112" s="23" t="s">
        <v>26</v>
      </c>
      <c r="K112" s="23" t="s">
        <v>78</v>
      </c>
      <c r="L112" s="23" t="s">
        <v>79</v>
      </c>
      <c r="M112" s="23" t="n">
        <v>156</v>
      </c>
      <c r="N112" s="23" t="n">
        <v>182</v>
      </c>
      <c r="O112" s="23" t="s">
        <v>166</v>
      </c>
      <c r="P112" s="23" t="str">
        <f aca="false">"-"&amp;B112&amp;"-"&amp;C112&amp;"-"&amp;J112&amp;"-"&amp;K112&amp;"-"&amp;L112&amp;"-"&amp;M112&amp;"-"&amp;N112&amp;"-"&amp;O112&amp;"-"</f>
        <v>-Jinko-JKMxxxN-78HL4-BDV-dwustronne - szkło/szkło-n-type TOPCon-580-625W-156-182-Chiny,Malezja-</v>
      </c>
    </row>
    <row r="113" customFormat="false" ht="12.8" hidden="false" customHeight="false" outlineLevel="0" collapsed="false">
      <c r="B113" s="21" t="s">
        <v>164</v>
      </c>
      <c r="C113" s="21" t="s">
        <v>168</v>
      </c>
      <c r="D113" s="22" t="s">
        <v>25</v>
      </c>
      <c r="E113" s="22" t="s">
        <v>25</v>
      </c>
      <c r="F113" s="22" t="s">
        <v>25</v>
      </c>
      <c r="G113" s="22" t="s">
        <v>25</v>
      </c>
      <c r="H113" s="22" t="s">
        <v>25</v>
      </c>
      <c r="I113" s="22"/>
      <c r="J113" s="23" t="s">
        <v>41</v>
      </c>
      <c r="K113" s="23" t="s">
        <v>78</v>
      </c>
      <c r="L113" s="23" t="s">
        <v>79</v>
      </c>
      <c r="M113" s="23" t="n">
        <v>156</v>
      </c>
      <c r="N113" s="23" t="n">
        <v>182</v>
      </c>
      <c r="O113" s="23" t="s">
        <v>166</v>
      </c>
      <c r="P113" s="23" t="str">
        <f aca="false">"-"&amp;B113&amp;"-"&amp;C113&amp;"-"&amp;J113&amp;"-"&amp;K113&amp;"-"&amp;L113&amp;"-"&amp;M113&amp;"-"&amp;N113&amp;"-"&amp;O113&amp;"-"</f>
        <v>-Jinko-JKMxxxN-78HL4-(V)-jednostronne - szkło/folia-n-type TOPCon-580-625W-156-182-Chiny,Malezja-</v>
      </c>
    </row>
    <row r="114" customFormat="false" ht="12.8" hidden="false" customHeight="false" outlineLevel="0" collapsed="false">
      <c r="B114" s="21" t="s">
        <v>164</v>
      </c>
      <c r="C114" s="21" t="s">
        <v>169</v>
      </c>
      <c r="D114" s="25" t="s">
        <v>25</v>
      </c>
      <c r="E114" s="22"/>
      <c r="F114" s="22" t="s">
        <v>25</v>
      </c>
      <c r="G114" s="22" t="s">
        <v>25</v>
      </c>
      <c r="H114" s="22" t="s">
        <v>25</v>
      </c>
      <c r="I114" s="22" t="s">
        <v>25</v>
      </c>
      <c r="J114" s="23" t="s">
        <v>58</v>
      </c>
      <c r="K114" s="23" t="s">
        <v>78</v>
      </c>
      <c r="L114" s="23" t="s">
        <v>28</v>
      </c>
      <c r="M114" s="23" t="n">
        <v>144</v>
      </c>
      <c r="N114" s="23" t="n">
        <v>182</v>
      </c>
      <c r="O114" s="23" t="s">
        <v>166</v>
      </c>
      <c r="P114" s="23" t="str">
        <f aca="false">"-"&amp;B114&amp;"-"&amp;C114&amp;"-"&amp;J114&amp;"-"&amp;K114&amp;"-"&amp;L114&amp;"-"&amp;M114&amp;"-"&amp;N114&amp;"-"&amp;O114&amp;"-"</f>
        <v>-Jinko-JKMxxxN-72HL4-TV-dwustronne - szkło/folia-n-type TOPCon-530-575W-144-182-Chiny,Malezja-</v>
      </c>
    </row>
    <row r="115" customFormat="false" ht="12.8" hidden="false" customHeight="false" outlineLevel="0" collapsed="false">
      <c r="B115" s="21" t="s">
        <v>164</v>
      </c>
      <c r="C115" s="21" t="s">
        <v>170</v>
      </c>
      <c r="D115" s="22" t="s">
        <v>25</v>
      </c>
      <c r="E115" s="22" t="s">
        <v>25</v>
      </c>
      <c r="F115" s="22" t="s">
        <v>25</v>
      </c>
      <c r="G115" s="22" t="s">
        <v>25</v>
      </c>
      <c r="H115" s="22" t="s">
        <v>25</v>
      </c>
      <c r="I115" s="22" t="s">
        <v>25</v>
      </c>
      <c r="J115" s="23" t="s">
        <v>26</v>
      </c>
      <c r="K115" s="23" t="s">
        <v>78</v>
      </c>
      <c r="L115" s="23" t="s">
        <v>28</v>
      </c>
      <c r="M115" s="23" t="n">
        <v>144</v>
      </c>
      <c r="N115" s="23" t="n">
        <v>182</v>
      </c>
      <c r="O115" s="23" t="s">
        <v>166</v>
      </c>
      <c r="P115" s="23" t="str">
        <f aca="false">"-"&amp;B115&amp;"-"&amp;C115&amp;"-"&amp;J115&amp;"-"&amp;K115&amp;"-"&amp;L115&amp;"-"&amp;M115&amp;"-"&amp;N115&amp;"-"&amp;O115&amp;"-"</f>
        <v>-Jinko-JKMxxxN-72HL4-BDV-dwustronne - szkło/szkło-n-type TOPCon-530-575W-144-182-Chiny,Malezja-</v>
      </c>
    </row>
    <row r="116" customFormat="false" ht="12.8" hidden="false" customHeight="false" outlineLevel="0" collapsed="false">
      <c r="B116" s="21" t="s">
        <v>164</v>
      </c>
      <c r="C116" s="21" t="s">
        <v>171</v>
      </c>
      <c r="D116" s="24" t="s">
        <v>25</v>
      </c>
      <c r="E116" s="22" t="s">
        <v>25</v>
      </c>
      <c r="F116" s="22" t="s">
        <v>25</v>
      </c>
      <c r="G116" s="22" t="s">
        <v>25</v>
      </c>
      <c r="H116" s="22" t="s">
        <v>25</v>
      </c>
      <c r="I116" s="22"/>
      <c r="J116" s="23" t="s">
        <v>41</v>
      </c>
      <c r="K116" s="23" t="s">
        <v>78</v>
      </c>
      <c r="L116" s="23" t="s">
        <v>28</v>
      </c>
      <c r="M116" s="23" t="n">
        <v>144</v>
      </c>
      <c r="N116" s="23" t="n">
        <v>182</v>
      </c>
      <c r="O116" s="23" t="s">
        <v>166</v>
      </c>
      <c r="P116" s="23" t="str">
        <f aca="false">"-"&amp;B116&amp;"-"&amp;C116&amp;"-"&amp;J116&amp;"-"&amp;K116&amp;"-"&amp;L116&amp;"-"&amp;M116&amp;"-"&amp;N116&amp;"-"&amp;O116&amp;"-"</f>
        <v>-Jinko-JKMxxxN-72HL4-(V)-jednostronne - szkło/folia-n-type TOPCon-530-575W-144-182-Chiny,Malezja-</v>
      </c>
    </row>
    <row r="117" customFormat="false" ht="12.8" hidden="false" customHeight="false" outlineLevel="0" collapsed="false">
      <c r="B117" s="26" t="s">
        <v>164</v>
      </c>
      <c r="C117" s="26" t="s">
        <v>172</v>
      </c>
      <c r="D117" s="22" t="s">
        <v>25</v>
      </c>
      <c r="E117" s="22" t="s">
        <v>25</v>
      </c>
      <c r="F117" s="22" t="s">
        <v>25</v>
      </c>
      <c r="G117" s="22" t="s">
        <v>25</v>
      </c>
      <c r="H117" s="22" t="s">
        <v>25</v>
      </c>
      <c r="I117" s="22"/>
      <c r="J117" s="23" t="s">
        <v>41</v>
      </c>
      <c r="K117" s="23" t="s">
        <v>78</v>
      </c>
      <c r="L117" s="23" t="s">
        <v>33</v>
      </c>
      <c r="M117" s="23" t="n">
        <v>120</v>
      </c>
      <c r="N117" s="23" t="n">
        <v>182</v>
      </c>
      <c r="O117" s="23" t="s">
        <v>166</v>
      </c>
      <c r="P117" s="23" t="str">
        <f aca="false">"-"&amp;B117&amp;"-"&amp;C117&amp;"-"&amp;J117&amp;"-"&amp;K117&amp;"-"&amp;L117&amp;"-"&amp;M117&amp;"-"&amp;N117&amp;"-"&amp;O117&amp;"-"</f>
        <v>-Jinko-JKMxxxN-60HL4-(V)-jednostronne - szkło/folia-n-type TOPCon-430-475W-120-182-Chiny,Malezja-</v>
      </c>
    </row>
    <row r="118" customFormat="false" ht="12.8" hidden="false" customHeight="false" outlineLevel="0" collapsed="false">
      <c r="B118" s="26" t="s">
        <v>164</v>
      </c>
      <c r="C118" s="26" t="s">
        <v>173</v>
      </c>
      <c r="D118" s="22" t="s">
        <v>25</v>
      </c>
      <c r="E118" s="22" t="s">
        <v>25</v>
      </c>
      <c r="F118" s="22" t="s">
        <v>25</v>
      </c>
      <c r="G118" s="22" t="s">
        <v>25</v>
      </c>
      <c r="H118" s="22" t="s">
        <v>25</v>
      </c>
      <c r="I118" s="22"/>
      <c r="J118" s="23" t="s">
        <v>41</v>
      </c>
      <c r="K118" s="23" t="s">
        <v>78</v>
      </c>
      <c r="L118" s="23" t="s">
        <v>35</v>
      </c>
      <c r="M118" s="23" t="n">
        <v>108</v>
      </c>
      <c r="N118" s="23" t="n">
        <v>182</v>
      </c>
      <c r="O118" s="23" t="s">
        <v>166</v>
      </c>
      <c r="P118" s="23" t="str">
        <f aca="false">"-"&amp;B118&amp;"-"&amp;C118&amp;"-"&amp;J118&amp;"-"&amp;K118&amp;"-"&amp;L118&amp;"-"&amp;M118&amp;"-"&amp;N118&amp;"-"&amp;O118&amp;"-"</f>
        <v>-Jinko-JKMxxxN-54HL4-B-jednostronne - szkło/folia-n-type TOPCon-380-425W-108-182-Chiny,Malezja-</v>
      </c>
    </row>
    <row r="119" customFormat="false" ht="12.8" hidden="false" customHeight="false" outlineLevel="0" collapsed="false">
      <c r="B119" s="26" t="s">
        <v>164</v>
      </c>
      <c r="C119" s="26" t="s">
        <v>174</v>
      </c>
      <c r="D119" s="22" t="s">
        <v>25</v>
      </c>
      <c r="E119" s="22" t="s">
        <v>25</v>
      </c>
      <c r="F119" s="22" t="s">
        <v>25</v>
      </c>
      <c r="G119" s="22" t="s">
        <v>25</v>
      </c>
      <c r="H119" s="22" t="s">
        <v>25</v>
      </c>
      <c r="I119" s="22"/>
      <c r="J119" s="23" t="s">
        <v>41</v>
      </c>
      <c r="K119" s="23" t="s">
        <v>78</v>
      </c>
      <c r="L119" s="23" t="s">
        <v>35</v>
      </c>
      <c r="M119" s="23" t="n">
        <v>108</v>
      </c>
      <c r="N119" s="23" t="n">
        <v>182</v>
      </c>
      <c r="O119" s="23" t="s">
        <v>166</v>
      </c>
      <c r="P119" s="23" t="str">
        <f aca="false">"-"&amp;B119&amp;"-"&amp;C119&amp;"-"&amp;J119&amp;"-"&amp;K119&amp;"-"&amp;L119&amp;"-"&amp;M119&amp;"-"&amp;N119&amp;"-"&amp;O119&amp;"-"</f>
        <v>-Jinko-JKMxxxN-54HL4-(V)-jednostronne - szkło/folia-n-type TOPCon-380-425W-108-182-Chiny,Malezja-</v>
      </c>
    </row>
    <row r="120" customFormat="false" ht="12.8" hidden="false" customHeight="false" outlineLevel="0" collapsed="false">
      <c r="B120" s="26" t="s">
        <v>164</v>
      </c>
      <c r="C120" s="26" t="s">
        <v>175</v>
      </c>
      <c r="D120" s="22"/>
      <c r="E120" s="22"/>
      <c r="F120" s="22" t="s">
        <v>25</v>
      </c>
      <c r="G120" s="22"/>
      <c r="H120" s="22"/>
      <c r="I120" s="22"/>
      <c r="J120" s="23" t="s">
        <v>41</v>
      </c>
      <c r="K120" s="23" t="s">
        <v>27</v>
      </c>
      <c r="L120" s="23" t="s">
        <v>33</v>
      </c>
      <c r="M120" s="23" t="n">
        <v>156</v>
      </c>
      <c r="N120" s="23" t="n">
        <v>163.75</v>
      </c>
      <c r="O120" s="23" t="s">
        <v>166</v>
      </c>
      <c r="P120" s="23" t="str">
        <f aca="false">"-"&amp;B120&amp;"-"&amp;C120&amp;"-"&amp;J120&amp;"-"&amp;K120&amp;"-"&amp;L120&amp;"-"&amp;M120&amp;"-"&amp;N120&amp;"-"&amp;O120&amp;"-"</f>
        <v>-Jinko-JKMxxxM-7RL3-V-jednostronne - szkło/folia-p-type PERC-430-475W-156-163,75-Chiny,Malezja-</v>
      </c>
    </row>
    <row r="121" customFormat="false" ht="12.8" hidden="false" customHeight="false" outlineLevel="0" collapsed="false">
      <c r="B121" s="26" t="s">
        <v>164</v>
      </c>
      <c r="C121" s="26" t="s">
        <v>176</v>
      </c>
      <c r="D121" s="22" t="s">
        <v>25</v>
      </c>
      <c r="E121" s="22" t="s">
        <v>25</v>
      </c>
      <c r="F121" s="22" t="s">
        <v>25</v>
      </c>
      <c r="G121" s="22" t="s">
        <v>25</v>
      </c>
      <c r="H121" s="22"/>
      <c r="I121" s="22"/>
      <c r="J121" s="23" t="s">
        <v>58</v>
      </c>
      <c r="K121" s="23" t="s">
        <v>27</v>
      </c>
      <c r="L121" s="23" t="s">
        <v>28</v>
      </c>
      <c r="M121" s="23" t="n">
        <v>144</v>
      </c>
      <c r="N121" s="23" t="n">
        <v>182</v>
      </c>
      <c r="O121" s="23" t="s">
        <v>166</v>
      </c>
      <c r="P121" s="23" t="str">
        <f aca="false">"-"&amp;B121&amp;"-"&amp;C121&amp;"-"&amp;J121&amp;"-"&amp;K121&amp;"-"&amp;L121&amp;"-"&amp;M121&amp;"-"&amp;N121&amp;"-"&amp;O121&amp;"-"</f>
        <v>-Jinko-JKMxxxM-72HL4-TV-dwustronne - szkło/folia-p-type PERC-530-575W-144-182-Chiny,Malezja-</v>
      </c>
    </row>
    <row r="122" customFormat="false" ht="12.8" hidden="false" customHeight="false" outlineLevel="0" collapsed="false">
      <c r="B122" s="21" t="s">
        <v>164</v>
      </c>
      <c r="C122" s="21" t="s">
        <v>177</v>
      </c>
      <c r="D122" s="25"/>
      <c r="E122" s="22" t="s">
        <v>25</v>
      </c>
      <c r="F122" s="22" t="s">
        <v>25</v>
      </c>
      <c r="G122" s="22" t="s">
        <v>25</v>
      </c>
      <c r="H122" s="22"/>
      <c r="I122" s="22"/>
      <c r="J122" s="23" t="s">
        <v>26</v>
      </c>
      <c r="K122" s="23" t="s">
        <v>27</v>
      </c>
      <c r="L122" s="23" t="s">
        <v>28</v>
      </c>
      <c r="M122" s="23" t="n">
        <v>144</v>
      </c>
      <c r="N122" s="23" t="n">
        <v>182</v>
      </c>
      <c r="O122" s="23" t="s">
        <v>166</v>
      </c>
      <c r="P122" s="23" t="str">
        <f aca="false">"-"&amp;B122&amp;"-"&amp;C122&amp;"-"&amp;J122&amp;"-"&amp;K122&amp;"-"&amp;L122&amp;"-"&amp;M122&amp;"-"&amp;N122&amp;"-"&amp;O122&amp;"-"</f>
        <v>-Jinko-JKMxxxM-72HL4-BDVP-dwustronne - szkło/szkło-p-type PERC-530-575W-144-182-Chiny,Malezja-</v>
      </c>
    </row>
    <row r="123" customFormat="false" ht="12.8" hidden="false" customHeight="false" outlineLevel="0" collapsed="false">
      <c r="B123" s="26" t="s">
        <v>164</v>
      </c>
      <c r="C123" s="26" t="s">
        <v>178</v>
      </c>
      <c r="D123" s="22"/>
      <c r="E123" s="22" t="s">
        <v>25</v>
      </c>
      <c r="F123" s="22"/>
      <c r="G123" s="22"/>
      <c r="H123" s="22"/>
      <c r="I123" s="22"/>
      <c r="J123" s="23" t="s">
        <v>58</v>
      </c>
      <c r="K123" s="23" t="s">
        <v>27</v>
      </c>
      <c r="L123" s="23" t="s">
        <v>35</v>
      </c>
      <c r="M123" s="23" t="n">
        <v>144</v>
      </c>
      <c r="N123" s="23" t="n">
        <v>158.75</v>
      </c>
      <c r="O123" s="23" t="s">
        <v>166</v>
      </c>
      <c r="P123" s="23" t="str">
        <f aca="false">"-"&amp;B123&amp;"-"&amp;C123&amp;"-"&amp;J123&amp;"-"&amp;K123&amp;"-"&amp;L123&amp;"-"&amp;M123&amp;"-"&amp;N123&amp;"-"&amp;O123&amp;"-"</f>
        <v>-Jinko-JKMxxxM-72HL-TV-dwustronne - szkło/folia-p-type PERC-380-425W-144-158,75-Chiny,Malezja-</v>
      </c>
    </row>
    <row r="124" customFormat="false" ht="12.8" hidden="false" customHeight="false" outlineLevel="0" collapsed="false">
      <c r="B124" s="21" t="s">
        <v>164</v>
      </c>
      <c r="C124" s="21" t="s">
        <v>179</v>
      </c>
      <c r="D124" s="22"/>
      <c r="E124" s="22" t="s">
        <v>25</v>
      </c>
      <c r="F124" s="22"/>
      <c r="G124" s="22"/>
      <c r="H124" s="22"/>
      <c r="I124" s="22"/>
      <c r="J124" s="23" t="s">
        <v>41</v>
      </c>
      <c r="K124" s="23" t="s">
        <v>27</v>
      </c>
      <c r="L124" s="23" t="s">
        <v>35</v>
      </c>
      <c r="M124" s="23" t="n">
        <v>132</v>
      </c>
      <c r="N124" s="23" t="n">
        <v>163.75</v>
      </c>
      <c r="O124" s="23" t="s">
        <v>166</v>
      </c>
      <c r="P124" s="23" t="str">
        <f aca="false">"-"&amp;B124&amp;"-"&amp;C124&amp;"-"&amp;J124&amp;"-"&amp;K124&amp;"-"&amp;L124&amp;"-"&amp;M124&amp;"-"&amp;N124&amp;"-"&amp;O124&amp;"-"</f>
        <v>-Jinko-JKMxxxM-6RL3-B-jednostronne - szkło/folia-p-type PERC-380-425W-132-163,75-Chiny,Malezja-</v>
      </c>
    </row>
    <row r="125" customFormat="false" ht="12.8" hidden="false" customHeight="false" outlineLevel="0" collapsed="false">
      <c r="B125" s="21" t="s">
        <v>164</v>
      </c>
      <c r="C125" s="21" t="s">
        <v>180</v>
      </c>
      <c r="D125" s="22"/>
      <c r="E125" s="22" t="s">
        <v>25</v>
      </c>
      <c r="F125" s="22"/>
      <c r="G125" s="22"/>
      <c r="H125" s="22"/>
      <c r="I125" s="22"/>
      <c r="J125" s="23" t="s">
        <v>41</v>
      </c>
      <c r="K125" s="23" t="s">
        <v>27</v>
      </c>
      <c r="L125" s="23" t="s">
        <v>35</v>
      </c>
      <c r="M125" s="23" t="n">
        <v>132</v>
      </c>
      <c r="N125" s="23" t="n">
        <v>163.75</v>
      </c>
      <c r="O125" s="23" t="s">
        <v>166</v>
      </c>
      <c r="P125" s="23" t="str">
        <f aca="false">"-"&amp;B125&amp;"-"&amp;C125&amp;"-"&amp;J125&amp;"-"&amp;K125&amp;"-"&amp;L125&amp;"-"&amp;M125&amp;"-"&amp;N125&amp;"-"&amp;O125&amp;"-"</f>
        <v>-Jinko-JKMxxxM-6RL3-jednostronne - szkło/folia-p-type PERC-380-425W-132-163,75-Chiny,Malezja-</v>
      </c>
    </row>
    <row r="126" customFormat="false" ht="12.8" hidden="false" customHeight="false" outlineLevel="0" collapsed="false">
      <c r="B126" s="21" t="s">
        <v>181</v>
      </c>
      <c r="C126" s="21" t="s">
        <v>182</v>
      </c>
      <c r="D126" s="22"/>
      <c r="E126" s="22"/>
      <c r="F126" s="22"/>
      <c r="G126" s="22"/>
      <c r="H126" s="22" t="s">
        <v>25</v>
      </c>
      <c r="I126" s="22"/>
      <c r="J126" s="23" t="s">
        <v>41</v>
      </c>
      <c r="K126" s="23" t="s">
        <v>27</v>
      </c>
      <c r="L126" s="23" t="s">
        <v>28</v>
      </c>
      <c r="M126" s="23" t="n">
        <v>144</v>
      </c>
      <c r="N126" s="23" t="n">
        <v>182</v>
      </c>
      <c r="O126" s="23" t="s">
        <v>38</v>
      </c>
      <c r="P126" s="23" t="str">
        <f aca="false">"-"&amp;B126&amp;"-"&amp;C126&amp;"-"&amp;J126&amp;"-"&amp;K126&amp;"-"&amp;L126&amp;"-"&amp;M126&amp;"-"&amp;N126&amp;"-"&amp;O126&amp;"-"</f>
        <v>-JA Solar-JAM72S30-xxx/MR-jednostronne - szkło/folia-p-type PERC-530-575W-144-182-Chiny-</v>
      </c>
    </row>
    <row r="127" customFormat="false" ht="12.8" hidden="false" customHeight="false" outlineLevel="0" collapsed="false">
      <c r="B127" s="21" t="s">
        <v>181</v>
      </c>
      <c r="C127" s="21" t="s">
        <v>183</v>
      </c>
      <c r="D127" s="22"/>
      <c r="E127" s="22" t="s">
        <v>25</v>
      </c>
      <c r="F127" s="22" t="s">
        <v>25</v>
      </c>
      <c r="G127" s="22"/>
      <c r="H127" s="22" t="s">
        <v>25</v>
      </c>
      <c r="I127" s="22"/>
      <c r="J127" s="23" t="s">
        <v>26</v>
      </c>
      <c r="K127" s="23" t="s">
        <v>27</v>
      </c>
      <c r="L127" s="23" t="s">
        <v>28</v>
      </c>
      <c r="M127" s="23" t="n">
        <v>144</v>
      </c>
      <c r="N127" s="23" t="n">
        <v>182</v>
      </c>
      <c r="O127" s="23" t="s">
        <v>38</v>
      </c>
      <c r="P127" s="23" t="str">
        <f aca="false">"-"&amp;B127&amp;"-"&amp;C127&amp;"-"&amp;J127&amp;"-"&amp;K127&amp;"-"&amp;L127&amp;"-"&amp;M127&amp;"-"&amp;N127&amp;"-"&amp;O127&amp;"-"</f>
        <v>-JA Solar-JAM72D30-xxx/MB-dwustronne - szkło/szkło-p-type PERC-530-575W-144-182-Chiny-</v>
      </c>
    </row>
    <row r="128" customFormat="false" ht="12.8" hidden="false" customHeight="false" outlineLevel="0" collapsed="false">
      <c r="B128" s="21" t="s">
        <v>181</v>
      </c>
      <c r="C128" s="21" t="s">
        <v>184</v>
      </c>
      <c r="D128" s="22" t="s">
        <v>25</v>
      </c>
      <c r="E128" s="22" t="s">
        <v>25</v>
      </c>
      <c r="F128" s="22" t="s">
        <v>25</v>
      </c>
      <c r="G128" s="22"/>
      <c r="H128" s="22" t="s">
        <v>25</v>
      </c>
      <c r="I128" s="22" t="s">
        <v>25</v>
      </c>
      <c r="J128" s="23" t="s">
        <v>26</v>
      </c>
      <c r="K128" s="23" t="s">
        <v>27</v>
      </c>
      <c r="L128" s="23" t="s">
        <v>28</v>
      </c>
      <c r="M128" s="23" t="n">
        <v>144</v>
      </c>
      <c r="N128" s="23" t="n">
        <v>182</v>
      </c>
      <c r="O128" s="23" t="s">
        <v>38</v>
      </c>
      <c r="P128" s="23" t="str">
        <f aca="false">"-"&amp;B128&amp;"-"&amp;C128&amp;"-"&amp;J128&amp;"-"&amp;K128&amp;"-"&amp;L128&amp;"-"&amp;M128&amp;"-"&amp;N128&amp;"-"&amp;O128&amp;"-"</f>
        <v>-JA Solar-JAM72D30-xxx/GB-dwustronne - szkło/szkło-p-type PERC-530-575W-144-182-Chiny-</v>
      </c>
    </row>
    <row r="129" customFormat="false" ht="12.8" hidden="false" customHeight="false" outlineLevel="0" collapsed="false">
      <c r="B129" s="21" t="s">
        <v>181</v>
      </c>
      <c r="C129" s="21" t="s">
        <v>185</v>
      </c>
      <c r="D129" s="22"/>
      <c r="E129" s="22"/>
      <c r="F129" s="22"/>
      <c r="G129" s="22"/>
      <c r="H129" s="22" t="s">
        <v>25</v>
      </c>
      <c r="I129" s="22"/>
      <c r="J129" s="23" t="s">
        <v>41</v>
      </c>
      <c r="K129" s="23" t="s">
        <v>27</v>
      </c>
      <c r="L129" s="23" t="s">
        <v>35</v>
      </c>
      <c r="M129" s="23" t="n">
        <v>108</v>
      </c>
      <c r="N129" s="23" t="n">
        <v>182</v>
      </c>
      <c r="O129" s="23" t="s">
        <v>38</v>
      </c>
      <c r="P129" s="23" t="str">
        <f aca="false">"-"&amp;B129&amp;"-"&amp;C129&amp;"-"&amp;J129&amp;"-"&amp;K129&amp;"-"&amp;L129&amp;"-"&amp;M129&amp;"-"&amp;N129&amp;"-"&amp;O129&amp;"-"</f>
        <v>-JA Solar-JAM54S31-xxx/MR-jednostronne - szkło/folia-p-type PERC-380-425W-108-182-Chiny-</v>
      </c>
    </row>
    <row r="130" customFormat="false" ht="12.8" hidden="false" customHeight="false" outlineLevel="0" collapsed="false">
      <c r="B130" s="21" t="s">
        <v>181</v>
      </c>
      <c r="C130" s="21" t="s">
        <v>186</v>
      </c>
      <c r="D130" s="22"/>
      <c r="E130" s="22"/>
      <c r="F130" s="22"/>
      <c r="G130" s="22"/>
      <c r="H130" s="22" t="s">
        <v>25</v>
      </c>
      <c r="I130" s="22"/>
      <c r="J130" s="23" t="s">
        <v>41</v>
      </c>
      <c r="K130" s="23" t="s">
        <v>27</v>
      </c>
      <c r="L130" s="23" t="s">
        <v>35</v>
      </c>
      <c r="M130" s="23" t="n">
        <v>108</v>
      </c>
      <c r="N130" s="23" t="n">
        <v>182</v>
      </c>
      <c r="O130" s="23" t="s">
        <v>38</v>
      </c>
      <c r="P130" s="23" t="str">
        <f aca="false">"-"&amp;B130&amp;"-"&amp;C130&amp;"-"&amp;J130&amp;"-"&amp;K130&amp;"-"&amp;L130&amp;"-"&amp;M130&amp;"-"&amp;N130&amp;"-"&amp;O130&amp;"-"</f>
        <v>-JA Solar-JAM54S30-xxx/MR-jednostronne - szkło/folia-p-type PERC-380-425W-108-182-Chiny-</v>
      </c>
    </row>
    <row r="131" customFormat="false" ht="12.8" hidden="false" customHeight="false" outlineLevel="0" collapsed="false">
      <c r="B131" s="21" t="s">
        <v>187</v>
      </c>
      <c r="C131" s="21" t="s">
        <v>188</v>
      </c>
      <c r="D131" s="22"/>
      <c r="E131" s="22"/>
      <c r="F131" s="22"/>
      <c r="G131" s="22" t="s">
        <v>25</v>
      </c>
      <c r="H131" s="22" t="s">
        <v>25</v>
      </c>
      <c r="I131" s="22"/>
      <c r="J131" s="23" t="s">
        <v>58</v>
      </c>
      <c r="K131" s="23" t="s">
        <v>27</v>
      </c>
      <c r="L131" s="23" t="s">
        <v>79</v>
      </c>
      <c r="M131" s="23" t="n">
        <v>156</v>
      </c>
      <c r="N131" s="23" t="n">
        <v>182</v>
      </c>
      <c r="O131" s="23" t="s">
        <v>189</v>
      </c>
      <c r="P131" s="23" t="str">
        <f aca="false">"-"&amp;B131&amp;"-"&amp;C131&amp;"-"&amp;J131&amp;"-"&amp;K131&amp;"-"&amp;L131&amp;"-"&amp;M131&amp;"-"&amp;N131&amp;"-"&amp;O131&amp;"-"</f>
        <v>-HT-SAAE-HT78-18X-xxx-dwustronne - szkło/folia-p-type PERC-580-625W-156-182-Turcja-</v>
      </c>
    </row>
    <row r="132" customFormat="false" ht="12.8" hidden="false" customHeight="false" outlineLevel="0" collapsed="false">
      <c r="B132" s="21" t="s">
        <v>187</v>
      </c>
      <c r="C132" s="21" t="s">
        <v>190</v>
      </c>
      <c r="D132" s="22"/>
      <c r="E132" s="22"/>
      <c r="F132" s="22" t="s">
        <v>25</v>
      </c>
      <c r="G132" s="22" t="s">
        <v>25</v>
      </c>
      <c r="H132" s="22" t="s">
        <v>25</v>
      </c>
      <c r="I132" s="22"/>
      <c r="J132" s="23" t="s">
        <v>58</v>
      </c>
      <c r="K132" s="23" t="s">
        <v>27</v>
      </c>
      <c r="L132" s="23" t="s">
        <v>28</v>
      </c>
      <c r="M132" s="23" t="n">
        <v>144</v>
      </c>
      <c r="N132" s="23" t="n">
        <v>182</v>
      </c>
      <c r="O132" s="23" t="s">
        <v>189</v>
      </c>
      <c r="P132" s="23" t="str">
        <f aca="false">"-"&amp;B132&amp;"-"&amp;C132&amp;"-"&amp;J132&amp;"-"&amp;K132&amp;"-"&amp;L132&amp;"-"&amp;M132&amp;"-"&amp;N132&amp;"-"&amp;O132&amp;"-"</f>
        <v>-HT-SAAE-HT72-18X-xxx-dwustronne - szkło/folia-p-type PERC-530-575W-144-182-Turcja-</v>
      </c>
    </row>
    <row r="133" customFormat="false" ht="12.8" hidden="false" customHeight="false" outlineLevel="0" collapsed="false">
      <c r="B133" s="21" t="s">
        <v>187</v>
      </c>
      <c r="C133" s="21" t="s">
        <v>191</v>
      </c>
      <c r="D133" s="22"/>
      <c r="E133" s="22"/>
      <c r="F133" s="22" t="s">
        <v>25</v>
      </c>
      <c r="G133" s="22" t="s">
        <v>25</v>
      </c>
      <c r="H133" s="22" t="s">
        <v>25</v>
      </c>
      <c r="I133" s="22"/>
      <c r="J133" s="23" t="s">
        <v>58</v>
      </c>
      <c r="K133" s="23" t="s">
        <v>27</v>
      </c>
      <c r="L133" s="23" t="s">
        <v>33</v>
      </c>
      <c r="M133" s="23" t="n">
        <v>120</v>
      </c>
      <c r="N133" s="23" t="n">
        <v>182</v>
      </c>
      <c r="O133" s="23" t="s">
        <v>189</v>
      </c>
      <c r="P133" s="23" t="str">
        <f aca="false">"-"&amp;B133&amp;"-"&amp;C133&amp;"-"&amp;J133&amp;"-"&amp;K133&amp;"-"&amp;L133&amp;"-"&amp;M133&amp;"-"&amp;N133&amp;"-"&amp;O133&amp;"-"</f>
        <v>-HT-SAAE-HT60-18X-xxx-dwustronne - szkło/folia-p-type PERC-430-475W-120-182-Turcja-</v>
      </c>
    </row>
    <row r="134" customFormat="false" ht="12.8" hidden="false" customHeight="false" outlineLevel="0" collapsed="false">
      <c r="B134" s="21" t="s">
        <v>187</v>
      </c>
      <c r="C134" s="21" t="s">
        <v>192</v>
      </c>
      <c r="D134" s="22"/>
      <c r="E134" s="22"/>
      <c r="F134" s="22" t="s">
        <v>25</v>
      </c>
      <c r="G134" s="22" t="s">
        <v>25</v>
      </c>
      <c r="H134" s="22" t="s">
        <v>25</v>
      </c>
      <c r="I134" s="22"/>
      <c r="J134" s="23" t="s">
        <v>58</v>
      </c>
      <c r="K134" s="23" t="s">
        <v>27</v>
      </c>
      <c r="L134" s="23" t="s">
        <v>35</v>
      </c>
      <c r="M134" s="23" t="n">
        <v>108</v>
      </c>
      <c r="N134" s="23" t="n">
        <v>182</v>
      </c>
      <c r="O134" s="23" t="s">
        <v>189</v>
      </c>
      <c r="P134" s="23" t="str">
        <f aca="false">"-"&amp;B134&amp;"-"&amp;C134&amp;"-"&amp;J134&amp;"-"&amp;K134&amp;"-"&amp;L134&amp;"-"&amp;M134&amp;"-"&amp;N134&amp;"-"&amp;O134&amp;"-"</f>
        <v>-HT-SAAE-HT54-18X-xxx-dwustronne - szkło/folia-p-type PERC-380-425W-108-182-Turcja-</v>
      </c>
    </row>
    <row r="135" customFormat="false" ht="12.8" hidden="false" customHeight="false" outlineLevel="0" collapsed="false">
      <c r="B135" s="21" t="s">
        <v>193</v>
      </c>
      <c r="C135" s="21" t="s">
        <v>194</v>
      </c>
      <c r="D135" s="22" t="s">
        <v>25</v>
      </c>
      <c r="E135" s="22" t="s">
        <v>25</v>
      </c>
      <c r="F135" s="22" t="s">
        <v>25</v>
      </c>
      <c r="G135" s="22"/>
      <c r="H135" s="22" t="s">
        <v>25</v>
      </c>
      <c r="I135" s="22" t="s">
        <v>25</v>
      </c>
      <c r="J135" s="23" t="s">
        <v>26</v>
      </c>
      <c r="K135" s="23" t="s">
        <v>107</v>
      </c>
      <c r="L135" s="23" t="s">
        <v>108</v>
      </c>
      <c r="M135" s="23" t="n">
        <v>132</v>
      </c>
      <c r="N135" s="23" t="n">
        <v>210</v>
      </c>
      <c r="O135" s="23" t="s">
        <v>38</v>
      </c>
      <c r="P135" s="23" t="str">
        <f aca="false">"-"&amp;B135&amp;"-"&amp;C135&amp;"-"&amp;J135&amp;"-"&amp;K135&amp;"-"&amp;L135&amp;"-"&amp;M135&amp;"-"&amp;N135&amp;"-"&amp;O135&amp;"-"</f>
        <v>-Huasun-HS-210-B132 DSxxx-dwustronne - szkło/szkło-n-type HJT-675W+-132-210-Chiny-</v>
      </c>
    </row>
    <row r="136" customFormat="false" ht="12.8" hidden="false" customHeight="false" outlineLevel="0" collapsed="false">
      <c r="B136" s="21" t="s">
        <v>193</v>
      </c>
      <c r="C136" s="21" t="s">
        <v>195</v>
      </c>
      <c r="D136" s="22" t="s">
        <v>25</v>
      </c>
      <c r="E136" s="22" t="s">
        <v>25</v>
      </c>
      <c r="F136" s="22" t="s">
        <v>25</v>
      </c>
      <c r="G136" s="22"/>
      <c r="H136" s="22" t="s">
        <v>25</v>
      </c>
      <c r="I136" s="22"/>
      <c r="J136" s="23" t="s">
        <v>26</v>
      </c>
      <c r="K136" s="23" t="s">
        <v>107</v>
      </c>
      <c r="L136" s="23" t="s">
        <v>81</v>
      </c>
      <c r="M136" s="23" t="n">
        <v>120</v>
      </c>
      <c r="N136" s="23" t="n">
        <v>210</v>
      </c>
      <c r="O136" s="23" t="s">
        <v>38</v>
      </c>
      <c r="P136" s="23" t="str">
        <f aca="false">"-"&amp;B136&amp;"-"&amp;C136&amp;"-"&amp;J136&amp;"-"&amp;K136&amp;"-"&amp;L136&amp;"-"&amp;M136&amp;"-"&amp;N136&amp;"-"&amp;O136&amp;"-"</f>
        <v>-Huasun-HS-210-B120 DSxxx-dwustronne - szkło/szkło-n-type HJT-630-675W-120-210-Chiny-</v>
      </c>
    </row>
    <row r="137" customFormat="false" ht="12.8" hidden="false" customHeight="false" outlineLevel="0" collapsed="false">
      <c r="B137" s="21" t="s">
        <v>196</v>
      </c>
      <c r="C137" s="21" t="s">
        <v>197</v>
      </c>
      <c r="D137" s="22"/>
      <c r="E137" s="22"/>
      <c r="F137" s="22"/>
      <c r="G137" s="22"/>
      <c r="H137" s="22" t="s">
        <v>25</v>
      </c>
      <c r="I137" s="22"/>
      <c r="J137" s="23" t="s">
        <v>58</v>
      </c>
      <c r="K137" s="23" t="s">
        <v>27</v>
      </c>
      <c r="L137" s="23" t="s">
        <v>33</v>
      </c>
      <c r="M137" s="23" t="n">
        <v>144</v>
      </c>
      <c r="N137" s="23" t="n">
        <v>166</v>
      </c>
      <c r="O137" s="23" t="s">
        <v>133</v>
      </c>
      <c r="P137" s="23" t="str">
        <f aca="false">"-"&amp;B137&amp;"-"&amp;C137&amp;"-"&amp;J137&amp;"-"&amp;K137&amp;"-"&amp;L137&amp;"-"&amp;M137&amp;"-"&amp;N137&amp;"-"&amp;O137&amp;"-"</f>
        <v>-HD Hyundai-HiS-SxxxYI(BK)-dwustronne - szkło/folia-p-type PERC-430-475W-144-166-Korea Płd.-</v>
      </c>
    </row>
    <row r="138" customFormat="false" ht="12.8" hidden="false" customHeight="false" outlineLevel="0" collapsed="false">
      <c r="B138" s="21" t="s">
        <v>196</v>
      </c>
      <c r="C138" s="21" t="s">
        <v>198</v>
      </c>
      <c r="D138" s="22"/>
      <c r="E138" s="22"/>
      <c r="F138" s="22"/>
      <c r="G138" s="22"/>
      <c r="H138" s="22" t="s">
        <v>25</v>
      </c>
      <c r="I138" s="22"/>
      <c r="J138" s="23" t="s">
        <v>58</v>
      </c>
      <c r="K138" s="23" t="s">
        <v>27</v>
      </c>
      <c r="L138" s="23" t="s">
        <v>33</v>
      </c>
      <c r="M138" s="23" t="n">
        <v>144</v>
      </c>
      <c r="N138" s="23" t="n">
        <v>166</v>
      </c>
      <c r="O138" s="23" t="s">
        <v>133</v>
      </c>
      <c r="P138" s="23" t="str">
        <f aca="false">"-"&amp;B138&amp;"-"&amp;C138&amp;"-"&amp;J138&amp;"-"&amp;K138&amp;"-"&amp;L138&amp;"-"&amp;M138&amp;"-"&amp;N138&amp;"-"&amp;O138&amp;"-"</f>
        <v>-HD Hyundai-HiS-SxxxYI-dwustronne - szkło/folia-p-type PERC-430-475W-144-166-Korea Płd.-</v>
      </c>
    </row>
    <row r="139" customFormat="false" ht="12.8" hidden="false" customHeight="false" outlineLevel="0" collapsed="false">
      <c r="B139" s="21" t="s">
        <v>196</v>
      </c>
      <c r="C139" s="21" t="s">
        <v>199</v>
      </c>
      <c r="D139" s="22"/>
      <c r="E139" s="22"/>
      <c r="F139" s="22" t="s">
        <v>25</v>
      </c>
      <c r="G139" s="22"/>
      <c r="H139" s="22" t="s">
        <v>25</v>
      </c>
      <c r="I139" s="22"/>
      <c r="J139" s="23" t="s">
        <v>58</v>
      </c>
      <c r="K139" s="23" t="s">
        <v>27</v>
      </c>
      <c r="L139" s="23" t="s">
        <v>35</v>
      </c>
      <c r="M139" s="23" t="n">
        <v>132</v>
      </c>
      <c r="N139" s="23" t="n">
        <v>166</v>
      </c>
      <c r="O139" s="23" t="s">
        <v>133</v>
      </c>
      <c r="P139" s="23" t="str">
        <f aca="false">"-"&amp;B139&amp;"-"&amp;C139&amp;"-"&amp;J139&amp;"-"&amp;K139&amp;"-"&amp;L139&amp;"-"&amp;M139&amp;"-"&amp;N139&amp;"-"&amp;O139&amp;"-"</f>
        <v>-HD Hyundai-HiS-SxxxYH(BK)-dwustronne - szkło/folia-p-type PERC-380-425W-132-166-Korea Płd.-</v>
      </c>
    </row>
    <row r="140" customFormat="false" ht="12.8" hidden="false" customHeight="false" outlineLevel="0" collapsed="false">
      <c r="B140" s="21" t="s">
        <v>196</v>
      </c>
      <c r="C140" s="21" t="s">
        <v>200</v>
      </c>
      <c r="D140" s="22"/>
      <c r="E140" s="22"/>
      <c r="F140" s="22"/>
      <c r="G140" s="22"/>
      <c r="H140" s="22" t="s">
        <v>25</v>
      </c>
      <c r="I140" s="22"/>
      <c r="J140" s="23" t="s">
        <v>58</v>
      </c>
      <c r="K140" s="23" t="s">
        <v>27</v>
      </c>
      <c r="L140" s="23" t="s">
        <v>35</v>
      </c>
      <c r="M140" s="23" t="n">
        <v>132</v>
      </c>
      <c r="N140" s="23" t="n">
        <v>166</v>
      </c>
      <c r="O140" s="23" t="s">
        <v>133</v>
      </c>
      <c r="P140" s="23" t="str">
        <f aca="false">"-"&amp;B140&amp;"-"&amp;C140&amp;"-"&amp;J140&amp;"-"&amp;K140&amp;"-"&amp;L140&amp;"-"&amp;M140&amp;"-"&amp;N140&amp;"-"&amp;O140&amp;"-"</f>
        <v>-HD Hyundai-HiS-SxxxYH-dwustronne - szkło/folia-p-type PERC-380-425W-132-166-Korea Płd.-</v>
      </c>
    </row>
    <row r="141" customFormat="false" ht="12.8" hidden="false" customHeight="false" outlineLevel="0" collapsed="false">
      <c r="B141" s="21" t="s">
        <v>196</v>
      </c>
      <c r="C141" s="21" t="s">
        <v>201</v>
      </c>
      <c r="D141" s="22"/>
      <c r="E141" s="22"/>
      <c r="F141" s="22" t="s">
        <v>25</v>
      </c>
      <c r="G141" s="22"/>
      <c r="H141" s="22" t="s">
        <v>25</v>
      </c>
      <c r="I141" s="22"/>
      <c r="J141" s="23" t="s">
        <v>58</v>
      </c>
      <c r="K141" s="23" t="s">
        <v>27</v>
      </c>
      <c r="L141" s="23" t="s">
        <v>119</v>
      </c>
      <c r="M141" s="23" t="n">
        <v>120</v>
      </c>
      <c r="N141" s="23" t="n">
        <v>166</v>
      </c>
      <c r="O141" s="23" t="s">
        <v>133</v>
      </c>
      <c r="P141" s="23" t="str">
        <f aca="false">"-"&amp;B141&amp;"-"&amp;C141&amp;"-"&amp;J141&amp;"-"&amp;K141&amp;"-"&amp;L141&amp;"-"&amp;M141&amp;"-"&amp;N141&amp;"-"&amp;O141&amp;"-"</f>
        <v>-HD Hyundai-HiS-SxxxYG(BK)-dwustronne - szkło/folia-p-type PERC-330-375W-120-166-Korea Płd.-</v>
      </c>
    </row>
    <row r="142" customFormat="false" ht="12.8" hidden="false" customHeight="false" outlineLevel="0" collapsed="false">
      <c r="B142" s="21" t="s">
        <v>196</v>
      </c>
      <c r="C142" s="21" t="s">
        <v>202</v>
      </c>
      <c r="D142" s="22"/>
      <c r="E142" s="22"/>
      <c r="F142" s="22"/>
      <c r="G142" s="22"/>
      <c r="H142" s="22" t="s">
        <v>25</v>
      </c>
      <c r="I142" s="22"/>
      <c r="J142" s="23" t="s">
        <v>58</v>
      </c>
      <c r="K142" s="23" t="s">
        <v>27</v>
      </c>
      <c r="L142" s="23" t="s">
        <v>119</v>
      </c>
      <c r="M142" s="23" t="n">
        <v>120</v>
      </c>
      <c r="N142" s="23" t="n">
        <v>166</v>
      </c>
      <c r="O142" s="23" t="s">
        <v>133</v>
      </c>
      <c r="P142" s="23" t="str">
        <f aca="false">"-"&amp;B142&amp;"-"&amp;C142&amp;"-"&amp;J142&amp;"-"&amp;K142&amp;"-"&amp;L142&amp;"-"&amp;M142&amp;"-"&amp;N142&amp;"-"&amp;O142&amp;"-"</f>
        <v>-HD Hyundai-HiS-SxxxYG-dwustronne - szkło/folia-p-type PERC-330-375W-120-166-Korea Płd.-</v>
      </c>
    </row>
    <row r="143" customFormat="false" ht="12.8" hidden="false" customHeight="false" outlineLevel="0" collapsed="false">
      <c r="B143" s="21" t="s">
        <v>196</v>
      </c>
      <c r="C143" s="21" t="s">
        <v>203</v>
      </c>
      <c r="D143" s="22"/>
      <c r="E143" s="22"/>
      <c r="F143" s="22"/>
      <c r="G143" s="22"/>
      <c r="H143" s="22" t="s">
        <v>25</v>
      </c>
      <c r="I143" s="22"/>
      <c r="J143" s="23" t="s">
        <v>41</v>
      </c>
      <c r="K143" s="23" t="s">
        <v>27</v>
      </c>
      <c r="L143" s="23" t="s">
        <v>33</v>
      </c>
      <c r="M143" s="23" t="n">
        <v>144</v>
      </c>
      <c r="N143" s="23" t="n">
        <v>166</v>
      </c>
      <c r="O143" s="23" t="s">
        <v>133</v>
      </c>
      <c r="P143" s="23" t="str">
        <f aca="false">"-"&amp;B143&amp;"-"&amp;C143&amp;"-"&amp;J143&amp;"-"&amp;K143&amp;"-"&amp;L143&amp;"-"&amp;M143&amp;"-"&amp;N143&amp;"-"&amp;O143&amp;"-"</f>
        <v>-HD Hyundai-HiS-SxxxXI(BK)-jednostronne - szkło/folia-p-type PERC-430-475W-144-166-Korea Płd.-</v>
      </c>
    </row>
    <row r="144" customFormat="false" ht="12.8" hidden="false" customHeight="false" outlineLevel="0" collapsed="false">
      <c r="B144" s="21" t="s">
        <v>196</v>
      </c>
      <c r="C144" s="21" t="s">
        <v>204</v>
      </c>
      <c r="D144" s="22"/>
      <c r="E144" s="22"/>
      <c r="F144" s="22"/>
      <c r="G144" s="22"/>
      <c r="H144" s="22" t="s">
        <v>25</v>
      </c>
      <c r="I144" s="22"/>
      <c r="J144" s="23" t="s">
        <v>41</v>
      </c>
      <c r="K144" s="23" t="s">
        <v>27</v>
      </c>
      <c r="L144" s="23" t="s">
        <v>33</v>
      </c>
      <c r="M144" s="23" t="n">
        <v>144</v>
      </c>
      <c r="N144" s="23" t="n">
        <v>166</v>
      </c>
      <c r="O144" s="23" t="s">
        <v>133</v>
      </c>
      <c r="P144" s="23" t="str">
        <f aca="false">"-"&amp;B144&amp;"-"&amp;C144&amp;"-"&amp;J144&amp;"-"&amp;K144&amp;"-"&amp;L144&amp;"-"&amp;M144&amp;"-"&amp;N144&amp;"-"&amp;O144&amp;"-"</f>
        <v>-HD Hyundai-HiS-SxxxXI-jednostronne - szkło/folia-p-type PERC-430-475W-144-166-Korea Płd.-</v>
      </c>
    </row>
    <row r="145" customFormat="false" ht="12.8" hidden="false" customHeight="false" outlineLevel="0" collapsed="false">
      <c r="B145" s="21" t="s">
        <v>196</v>
      </c>
      <c r="C145" s="21" t="s">
        <v>205</v>
      </c>
      <c r="D145" s="22"/>
      <c r="E145" s="22"/>
      <c r="F145" s="22"/>
      <c r="G145" s="22"/>
      <c r="H145" s="22" t="s">
        <v>25</v>
      </c>
      <c r="I145" s="22"/>
      <c r="J145" s="23" t="s">
        <v>41</v>
      </c>
      <c r="K145" s="23" t="s">
        <v>27</v>
      </c>
      <c r="L145" s="23" t="s">
        <v>35</v>
      </c>
      <c r="M145" s="23" t="n">
        <v>132</v>
      </c>
      <c r="N145" s="23" t="n">
        <v>166</v>
      </c>
      <c r="O145" s="23" t="s">
        <v>133</v>
      </c>
      <c r="P145" s="23" t="str">
        <f aca="false">"-"&amp;B145&amp;"-"&amp;C145&amp;"-"&amp;J145&amp;"-"&amp;K145&amp;"-"&amp;L145&amp;"-"&amp;M145&amp;"-"&amp;N145&amp;"-"&amp;O145&amp;"-"</f>
        <v>-HD Hyundai-HiS-SxxxXH(BK)-jednostronne - szkło/folia-p-type PERC-380-425W-132-166-Korea Płd.-</v>
      </c>
    </row>
    <row r="146" customFormat="false" ht="12.8" hidden="false" customHeight="false" outlineLevel="0" collapsed="false">
      <c r="B146" s="21" t="s">
        <v>196</v>
      </c>
      <c r="C146" s="21" t="s">
        <v>206</v>
      </c>
      <c r="D146" s="22"/>
      <c r="E146" s="22"/>
      <c r="F146" s="22"/>
      <c r="G146" s="22"/>
      <c r="H146" s="22" t="s">
        <v>25</v>
      </c>
      <c r="I146" s="22"/>
      <c r="J146" s="23" t="s">
        <v>41</v>
      </c>
      <c r="K146" s="23" t="s">
        <v>27</v>
      </c>
      <c r="L146" s="23" t="s">
        <v>35</v>
      </c>
      <c r="M146" s="23" t="n">
        <v>132</v>
      </c>
      <c r="N146" s="23" t="n">
        <v>166</v>
      </c>
      <c r="O146" s="23" t="s">
        <v>133</v>
      </c>
      <c r="P146" s="23" t="str">
        <f aca="false">"-"&amp;B146&amp;"-"&amp;C146&amp;"-"&amp;J146&amp;"-"&amp;K146&amp;"-"&amp;L146&amp;"-"&amp;M146&amp;"-"&amp;N146&amp;"-"&amp;O146&amp;"-"</f>
        <v>-HD Hyundai-HiS-SxxxXH-jednostronne - szkło/folia-p-type PERC-380-425W-132-166-Korea Płd.-</v>
      </c>
    </row>
    <row r="147" customFormat="false" ht="12.8" hidden="false" customHeight="false" outlineLevel="0" collapsed="false">
      <c r="B147" s="21" t="s">
        <v>196</v>
      </c>
      <c r="C147" s="21" t="s">
        <v>207</v>
      </c>
      <c r="D147" s="22"/>
      <c r="E147" s="22"/>
      <c r="F147" s="22"/>
      <c r="G147" s="22"/>
      <c r="H147" s="22" t="s">
        <v>25</v>
      </c>
      <c r="I147" s="22"/>
      <c r="J147" s="23" t="s">
        <v>41</v>
      </c>
      <c r="K147" s="23" t="s">
        <v>27</v>
      </c>
      <c r="L147" s="23" t="s">
        <v>119</v>
      </c>
      <c r="M147" s="23" t="n">
        <v>120</v>
      </c>
      <c r="N147" s="23" t="n">
        <v>166</v>
      </c>
      <c r="O147" s="23" t="s">
        <v>133</v>
      </c>
      <c r="P147" s="23" t="str">
        <f aca="false">"-"&amp;B147&amp;"-"&amp;C147&amp;"-"&amp;J147&amp;"-"&amp;K147&amp;"-"&amp;L147&amp;"-"&amp;M147&amp;"-"&amp;N147&amp;"-"&amp;O147&amp;"-"</f>
        <v>-HD Hyundai-HiS-SxxxXG(BK)-jednostronne - szkło/folia-p-type PERC-330-375W-120-166-Korea Płd.-</v>
      </c>
    </row>
    <row r="148" customFormat="false" ht="12.8" hidden="false" customHeight="false" outlineLevel="0" collapsed="false">
      <c r="B148" s="21" t="s">
        <v>196</v>
      </c>
      <c r="C148" s="21" t="s">
        <v>208</v>
      </c>
      <c r="D148" s="22"/>
      <c r="E148" s="22"/>
      <c r="F148" s="22"/>
      <c r="G148" s="22"/>
      <c r="H148" s="22" t="s">
        <v>25</v>
      </c>
      <c r="I148" s="22"/>
      <c r="J148" s="23" t="s">
        <v>41</v>
      </c>
      <c r="K148" s="23" t="s">
        <v>27</v>
      </c>
      <c r="L148" s="23" t="s">
        <v>119</v>
      </c>
      <c r="M148" s="23" t="n">
        <v>120</v>
      </c>
      <c r="N148" s="23" t="n">
        <v>166</v>
      </c>
      <c r="O148" s="23" t="s">
        <v>133</v>
      </c>
      <c r="P148" s="23" t="str">
        <f aca="false">"-"&amp;B148&amp;"-"&amp;C148&amp;"-"&amp;J148&amp;"-"&amp;K148&amp;"-"&amp;L148&amp;"-"&amp;M148&amp;"-"&amp;N148&amp;"-"&amp;O148&amp;"-"</f>
        <v>-HD Hyundai-HiS-SxxxXG-jednostronne - szkło/folia-p-type PERC-330-375W-120-166-Korea Płd.-</v>
      </c>
    </row>
    <row r="149" customFormat="false" ht="20.85" hidden="false" customHeight="false" outlineLevel="0" collapsed="false">
      <c r="B149" s="21" t="s">
        <v>209</v>
      </c>
      <c r="C149" s="21" t="s">
        <v>210</v>
      </c>
      <c r="D149" s="22"/>
      <c r="E149" s="22" t="s">
        <v>25</v>
      </c>
      <c r="F149" s="22"/>
      <c r="G149" s="22" t="s">
        <v>25</v>
      </c>
      <c r="H149" s="22" t="s">
        <v>25</v>
      </c>
      <c r="I149" s="22"/>
      <c r="J149" s="23" t="s">
        <v>26</v>
      </c>
      <c r="K149" s="23" t="s">
        <v>78</v>
      </c>
      <c r="L149" s="23" t="s">
        <v>31</v>
      </c>
      <c r="M149" s="23" t="n">
        <v>132</v>
      </c>
      <c r="N149" s="23" t="n">
        <v>182</v>
      </c>
      <c r="O149" s="23" t="s">
        <v>38</v>
      </c>
      <c r="P149" s="23" t="str">
        <f aca="false">"-"&amp;B149&amp;"-"&amp;C149&amp;"-"&amp;J149&amp;"-"&amp;K149&amp;"-"&amp;L149&amp;"-"&amp;M149&amp;"-"&amp;N149&amp;"-"&amp;O149&amp;"-"</f>
        <v>-DMEGC Solar-GHxxxM10T-B66HSW/HST-C-dwustronne - szkło/szkło-n-type TOPCon-480-525W-132-182-Chiny-</v>
      </c>
    </row>
    <row r="150" customFormat="false" ht="12.8" hidden="false" customHeight="false" outlineLevel="0" collapsed="false">
      <c r="B150" s="21" t="s">
        <v>209</v>
      </c>
      <c r="C150" s="21" t="s">
        <v>211</v>
      </c>
      <c r="D150" s="22" t="s">
        <v>25</v>
      </c>
      <c r="E150" s="22" t="s">
        <v>25</v>
      </c>
      <c r="F150" s="22"/>
      <c r="G150" s="22" t="s">
        <v>25</v>
      </c>
      <c r="H150" s="22" t="s">
        <v>25</v>
      </c>
      <c r="I150" s="22"/>
      <c r="J150" s="23" t="s">
        <v>26</v>
      </c>
      <c r="K150" s="23" t="s">
        <v>27</v>
      </c>
      <c r="L150" s="23" t="s">
        <v>31</v>
      </c>
      <c r="M150" s="23" t="n">
        <v>132</v>
      </c>
      <c r="N150" s="23" t="n">
        <v>182</v>
      </c>
      <c r="O150" s="23" t="s">
        <v>38</v>
      </c>
      <c r="P150" s="23" t="str">
        <f aca="false">"-"&amp;B150&amp;"-"&amp;C150&amp;"-"&amp;J150&amp;"-"&amp;K150&amp;"-"&amp;L150&amp;"-"&amp;M150&amp;"-"&amp;N150&amp;"-"&amp;O150&amp;"-"</f>
        <v>-DMEGC Solar-GHxxxM10-B66HSW/HST-C-dwustronne - szkło/szkło-p-type PERC-480-525W-132-182-Chiny-</v>
      </c>
    </row>
    <row r="151" customFormat="false" ht="12.8" hidden="false" customHeight="false" outlineLevel="0" collapsed="false">
      <c r="B151" s="21" t="s">
        <v>209</v>
      </c>
      <c r="C151" s="21" t="s">
        <v>212</v>
      </c>
      <c r="D151" s="22" t="s">
        <v>25</v>
      </c>
      <c r="E151" s="22" t="s">
        <v>25</v>
      </c>
      <c r="F151" s="22"/>
      <c r="G151" s="22" t="s">
        <v>25</v>
      </c>
      <c r="H151" s="22" t="s">
        <v>25</v>
      </c>
      <c r="I151" s="22"/>
      <c r="J151" s="23" t="s">
        <v>26</v>
      </c>
      <c r="K151" s="23" t="s">
        <v>27</v>
      </c>
      <c r="L151" s="23" t="s">
        <v>119</v>
      </c>
      <c r="M151" s="23" t="n">
        <v>96</v>
      </c>
      <c r="N151" s="23" t="n">
        <v>182</v>
      </c>
      <c r="O151" s="23" t="s">
        <v>38</v>
      </c>
      <c r="P151" s="23" t="str">
        <f aca="false">"-"&amp;B151&amp;"-"&amp;C151&amp;"-"&amp;J151&amp;"-"&amp;K151&amp;"-"&amp;L151&amp;"-"&amp;M151&amp;"-"&amp;N151&amp;"-"&amp;O151&amp;"-"</f>
        <v>-DMEGC Solar-GHxxxM10-B48HST-dwustronne - szkło/szkło-p-type PERC-330-375W-96-182-Chiny-</v>
      </c>
    </row>
    <row r="152" customFormat="false" ht="12.8" hidden="false" customHeight="false" outlineLevel="0" collapsed="false">
      <c r="B152" s="21" t="s">
        <v>213</v>
      </c>
      <c r="C152" s="21" t="s">
        <v>214</v>
      </c>
      <c r="D152" s="22" t="s">
        <v>25</v>
      </c>
      <c r="E152" s="22" t="s">
        <v>25</v>
      </c>
      <c r="F152" s="22" t="s">
        <v>25</v>
      </c>
      <c r="G152" s="22" t="s">
        <v>25</v>
      </c>
      <c r="H152" s="22" t="s">
        <v>25</v>
      </c>
      <c r="I152" s="22"/>
      <c r="J152" s="23" t="s">
        <v>215</v>
      </c>
      <c r="K152" s="23" t="s">
        <v>216</v>
      </c>
      <c r="L152" s="23" t="s">
        <v>33</v>
      </c>
      <c r="M152" s="23" t="n">
        <v>264</v>
      </c>
      <c r="N152" s="23" t="s">
        <v>217</v>
      </c>
      <c r="O152" s="23" t="s">
        <v>218</v>
      </c>
      <c r="P152" s="23" t="str">
        <f aca="false">"-"&amp;B152&amp;"-"&amp;C152&amp;"-"&amp;J152&amp;"-"&amp;K152&amp;"-"&amp;L152&amp;"-"&amp;M152&amp;"-"&amp;N152&amp;"-"&amp;O152&amp;"-"</f>
        <v>-First Solar-FS-6xxxA-P-I-jednostronne - szkło/szkło-CdTe-430-475W-264-Thin Film-USA,Wietnam-</v>
      </c>
    </row>
    <row r="153" customFormat="false" ht="12.8" hidden="false" customHeight="false" outlineLevel="0" collapsed="false">
      <c r="B153" s="21" t="s">
        <v>213</v>
      </c>
      <c r="C153" s="21" t="s">
        <v>219</v>
      </c>
      <c r="D153" s="22" t="s">
        <v>25</v>
      </c>
      <c r="E153" s="22" t="s">
        <v>25</v>
      </c>
      <c r="F153" s="22" t="s">
        <v>25</v>
      </c>
      <c r="G153" s="22" t="s">
        <v>25</v>
      </c>
      <c r="H153" s="22" t="s">
        <v>25</v>
      </c>
      <c r="I153" s="22"/>
      <c r="J153" s="23" t="s">
        <v>215</v>
      </c>
      <c r="K153" s="23" t="s">
        <v>216</v>
      </c>
      <c r="L153" s="23" t="s">
        <v>33</v>
      </c>
      <c r="M153" s="23" t="n">
        <v>264</v>
      </c>
      <c r="N153" s="23" t="s">
        <v>217</v>
      </c>
      <c r="O153" s="23" t="s">
        <v>218</v>
      </c>
      <c r="P153" s="23" t="str">
        <f aca="false">"-"&amp;B153&amp;"-"&amp;C153&amp;"-"&amp;J153&amp;"-"&amp;K153&amp;"-"&amp;L153&amp;"-"&amp;M153&amp;"-"&amp;N153&amp;"-"&amp;O153&amp;"-"</f>
        <v>-First Solar-FS-6xxxA-P-jednostronne - szkło/szkło-CdTe-430-475W-264-Thin Film-USA,Wietnam-</v>
      </c>
    </row>
    <row r="154" customFormat="false" ht="12.8" hidden="false" customHeight="false" outlineLevel="0" collapsed="false">
      <c r="B154" s="21" t="s">
        <v>213</v>
      </c>
      <c r="C154" s="21" t="s">
        <v>220</v>
      </c>
      <c r="D154" s="22" t="s">
        <v>25</v>
      </c>
      <c r="E154" s="22"/>
      <c r="F154" s="22"/>
      <c r="G154" s="22" t="s">
        <v>25</v>
      </c>
      <c r="H154" s="22" t="s">
        <v>25</v>
      </c>
      <c r="I154" s="22"/>
      <c r="J154" s="23" t="s">
        <v>215</v>
      </c>
      <c r="K154" s="23" t="s">
        <v>216</v>
      </c>
      <c r="L154" s="23" t="s">
        <v>33</v>
      </c>
      <c r="M154" s="23" t="n">
        <v>264</v>
      </c>
      <c r="N154" s="23" t="s">
        <v>217</v>
      </c>
      <c r="O154" s="23" t="s">
        <v>218</v>
      </c>
      <c r="P154" s="23" t="str">
        <f aca="false">"-"&amp;B154&amp;"-"&amp;C154&amp;"-"&amp;J154&amp;"-"&amp;K154&amp;"-"&amp;L154&amp;"-"&amp;M154&amp;"-"&amp;N154&amp;"-"&amp;O154&amp;"-"</f>
        <v>-First Solar-FS-6xxxA-jednostronne - szkło/szkło-CdTe-430-475W-264-Thin Film-USA,Wietnam-</v>
      </c>
    </row>
    <row r="155" customFormat="false" ht="12.8" hidden="false" customHeight="false" outlineLevel="0" collapsed="false">
      <c r="B155" s="21" t="s">
        <v>213</v>
      </c>
      <c r="C155" s="21" t="s">
        <v>221</v>
      </c>
      <c r="D155" s="22" t="s">
        <v>25</v>
      </c>
      <c r="E155" s="22" t="s">
        <v>25</v>
      </c>
      <c r="F155" s="22" t="s">
        <v>25</v>
      </c>
      <c r="G155" s="22" t="s">
        <v>25</v>
      </c>
      <c r="H155" s="22" t="s">
        <v>25</v>
      </c>
      <c r="I155" s="22"/>
      <c r="J155" s="23" t="s">
        <v>215</v>
      </c>
      <c r="K155" s="23" t="s">
        <v>216</v>
      </c>
      <c r="L155" s="23" t="s">
        <v>33</v>
      </c>
      <c r="M155" s="23" t="n">
        <v>264</v>
      </c>
      <c r="N155" s="23" t="s">
        <v>217</v>
      </c>
      <c r="O155" s="23" t="s">
        <v>218</v>
      </c>
      <c r="P155" s="23" t="str">
        <f aca="false">"-"&amp;B155&amp;"-"&amp;C155&amp;"-"&amp;J155&amp;"-"&amp;K155&amp;"-"&amp;L155&amp;"-"&amp;M155&amp;"-"&amp;N155&amp;"-"&amp;O155&amp;"-"</f>
        <v>-First Solar-FS-6xxx-P-I-jednostronne - szkło/szkło-CdTe-430-475W-264-Thin Film-USA,Wietnam-</v>
      </c>
    </row>
    <row r="156" customFormat="false" ht="12.8" hidden="false" customHeight="false" outlineLevel="0" collapsed="false">
      <c r="B156" s="21" t="s">
        <v>213</v>
      </c>
      <c r="C156" s="21" t="s">
        <v>222</v>
      </c>
      <c r="D156" s="22" t="s">
        <v>25</v>
      </c>
      <c r="E156" s="22" t="s">
        <v>25</v>
      </c>
      <c r="F156" s="22" t="s">
        <v>25</v>
      </c>
      <c r="G156" s="22" t="s">
        <v>25</v>
      </c>
      <c r="H156" s="22" t="s">
        <v>25</v>
      </c>
      <c r="I156" s="22"/>
      <c r="J156" s="23" t="s">
        <v>215</v>
      </c>
      <c r="K156" s="23" t="s">
        <v>216</v>
      </c>
      <c r="L156" s="23" t="s">
        <v>33</v>
      </c>
      <c r="M156" s="23" t="n">
        <v>264</v>
      </c>
      <c r="N156" s="23" t="s">
        <v>217</v>
      </c>
      <c r="O156" s="23" t="s">
        <v>218</v>
      </c>
      <c r="P156" s="23" t="str">
        <f aca="false">"-"&amp;B156&amp;"-"&amp;C156&amp;"-"&amp;J156&amp;"-"&amp;K156&amp;"-"&amp;L156&amp;"-"&amp;M156&amp;"-"&amp;N156&amp;"-"&amp;O156&amp;"-"</f>
        <v>-First Solar-FS-6xxx-P-jednostronne - szkło/szkło-CdTe-430-475W-264-Thin Film-USA,Wietnam-</v>
      </c>
    </row>
    <row r="157" customFormat="false" ht="12.8" hidden="false" customHeight="false" outlineLevel="0" collapsed="false">
      <c r="B157" s="21" t="s">
        <v>213</v>
      </c>
      <c r="C157" s="21" t="s">
        <v>223</v>
      </c>
      <c r="D157" s="22" t="s">
        <v>25</v>
      </c>
      <c r="E157" s="22"/>
      <c r="F157" s="22"/>
      <c r="G157" s="22" t="s">
        <v>25</v>
      </c>
      <c r="H157" s="22" t="s">
        <v>25</v>
      </c>
      <c r="I157" s="22"/>
      <c r="J157" s="23" t="s">
        <v>215</v>
      </c>
      <c r="K157" s="23" t="s">
        <v>216</v>
      </c>
      <c r="L157" s="23" t="s">
        <v>33</v>
      </c>
      <c r="M157" s="23" t="n">
        <v>264</v>
      </c>
      <c r="N157" s="23" t="s">
        <v>217</v>
      </c>
      <c r="O157" s="23" t="s">
        <v>218</v>
      </c>
      <c r="P157" s="23" t="str">
        <f aca="false">"-"&amp;B157&amp;"-"&amp;C157&amp;"-"&amp;J157&amp;"-"&amp;K157&amp;"-"&amp;L157&amp;"-"&amp;M157&amp;"-"&amp;N157&amp;"-"&amp;O157&amp;"-"</f>
        <v>-First Solar-FS-6xxx-jednostronne - szkło/szkło-CdTe-430-475W-264-Thin Film-USA,Wietnam-</v>
      </c>
    </row>
    <row r="158" customFormat="false" ht="12.8" hidden="false" customHeight="false" outlineLevel="0" collapsed="false">
      <c r="B158" s="21" t="s">
        <v>224</v>
      </c>
      <c r="C158" s="21" t="s">
        <v>225</v>
      </c>
      <c r="D158" s="22"/>
      <c r="E158" s="22"/>
      <c r="F158" s="22"/>
      <c r="G158" s="22"/>
      <c r="H158" s="22" t="s">
        <v>25</v>
      </c>
      <c r="I158" s="22"/>
      <c r="J158" s="23" t="s">
        <v>41</v>
      </c>
      <c r="K158" s="23" t="s">
        <v>27</v>
      </c>
      <c r="L158" s="23" t="s">
        <v>79</v>
      </c>
      <c r="M158" s="23" t="n">
        <v>156</v>
      </c>
      <c r="N158" s="23" t="n">
        <v>182</v>
      </c>
      <c r="O158" s="23" t="s">
        <v>38</v>
      </c>
      <c r="P158" s="23" t="str">
        <f aca="false">"-"&amp;B158&amp;"-"&amp;C158&amp;"-"&amp;J158&amp;"-"&amp;K158&amp;"-"&amp;L158&amp;"-"&amp;M158&amp;"-"&amp;N158&amp;"-"&amp;O158&amp;"-"</f>
        <v>-ET Solar-ET-M778BHxxxWW/WB-jednostronne - szkło/folia-p-type PERC-580-625W-156-182-Chiny-</v>
      </c>
    </row>
    <row r="159" customFormat="false" ht="12.8" hidden="false" customHeight="false" outlineLevel="0" collapsed="false">
      <c r="B159" s="21" t="s">
        <v>224</v>
      </c>
      <c r="C159" s="21" t="s">
        <v>226</v>
      </c>
      <c r="D159" s="22"/>
      <c r="E159" s="22"/>
      <c r="F159" s="22"/>
      <c r="G159" s="22"/>
      <c r="H159" s="22" t="s">
        <v>25</v>
      </c>
      <c r="I159" s="22"/>
      <c r="J159" s="23" t="s">
        <v>58</v>
      </c>
      <c r="K159" s="23" t="s">
        <v>27</v>
      </c>
      <c r="L159" s="23" t="s">
        <v>79</v>
      </c>
      <c r="M159" s="23" t="n">
        <v>156</v>
      </c>
      <c r="N159" s="23" t="n">
        <v>182</v>
      </c>
      <c r="O159" s="23" t="s">
        <v>38</v>
      </c>
      <c r="P159" s="23" t="str">
        <f aca="false">"-"&amp;B159&amp;"-"&amp;C159&amp;"-"&amp;J159&amp;"-"&amp;K159&amp;"-"&amp;L159&amp;"-"&amp;M159&amp;"-"&amp;N159&amp;"-"&amp;O159&amp;"-"</f>
        <v>-ET Solar-ET-M778BHxxxTW/TB-dwustronne - szkło/folia-p-type PERC-580-625W-156-182-Chiny-</v>
      </c>
    </row>
    <row r="160" customFormat="false" ht="12.8" hidden="false" customHeight="false" outlineLevel="0" collapsed="false">
      <c r="B160" s="21" t="s">
        <v>224</v>
      </c>
      <c r="C160" s="21" t="s">
        <v>227</v>
      </c>
      <c r="D160" s="22"/>
      <c r="E160" s="22" t="s">
        <v>25</v>
      </c>
      <c r="F160" s="22"/>
      <c r="G160" s="22"/>
      <c r="H160" s="22" t="s">
        <v>25</v>
      </c>
      <c r="I160" s="22"/>
      <c r="J160" s="23" t="s">
        <v>26</v>
      </c>
      <c r="K160" s="23" t="s">
        <v>27</v>
      </c>
      <c r="L160" s="23" t="s">
        <v>79</v>
      </c>
      <c r="M160" s="23" t="n">
        <v>156</v>
      </c>
      <c r="N160" s="23" t="n">
        <v>182</v>
      </c>
      <c r="O160" s="23" t="s">
        <v>38</v>
      </c>
      <c r="P160" s="23" t="str">
        <f aca="false">"-"&amp;B160&amp;"-"&amp;C160&amp;"-"&amp;J160&amp;"-"&amp;K160&amp;"-"&amp;L160&amp;"-"&amp;M160&amp;"-"&amp;N160&amp;"-"&amp;O160&amp;"-"</f>
        <v>-ET Solar-ET-M778BHxxxGL/GB-dwustronne - szkło/szkło-p-type PERC-580-625W-156-182-Chiny-</v>
      </c>
    </row>
    <row r="161" customFormat="false" ht="12.8" hidden="false" customHeight="false" outlineLevel="0" collapsed="false">
      <c r="B161" s="21" t="s">
        <v>224</v>
      </c>
      <c r="C161" s="21" t="s">
        <v>228</v>
      </c>
      <c r="D161" s="22"/>
      <c r="E161" s="22"/>
      <c r="F161" s="22"/>
      <c r="G161" s="22"/>
      <c r="H161" s="22" t="s">
        <v>25</v>
      </c>
      <c r="I161" s="22"/>
      <c r="J161" s="23" t="s">
        <v>41</v>
      </c>
      <c r="K161" s="23" t="s">
        <v>27</v>
      </c>
      <c r="L161" s="23" t="s">
        <v>79</v>
      </c>
      <c r="M161" s="23" t="n">
        <v>156</v>
      </c>
      <c r="N161" s="23" t="n">
        <v>182</v>
      </c>
      <c r="O161" s="23" t="s">
        <v>38</v>
      </c>
      <c r="P161" s="23" t="str">
        <f aca="false">"-"&amp;B161&amp;"-"&amp;C161&amp;"-"&amp;J161&amp;"-"&amp;K161&amp;"-"&amp;L161&amp;"-"&amp;M161&amp;"-"&amp;N161&amp;"-"&amp;O161&amp;"-"</f>
        <v>-ET Solar-ET-M778BHxxxBB-jednostronne - szkło/folia-p-type PERC-580-625W-156-182-Chiny-</v>
      </c>
    </row>
    <row r="162" customFormat="false" ht="12.8" hidden="false" customHeight="false" outlineLevel="0" collapsed="false">
      <c r="B162" s="21" t="s">
        <v>224</v>
      </c>
      <c r="C162" s="21" t="s">
        <v>229</v>
      </c>
      <c r="D162" s="22"/>
      <c r="E162" s="22"/>
      <c r="F162" s="22"/>
      <c r="G162" s="22"/>
      <c r="H162" s="22" t="s">
        <v>25</v>
      </c>
      <c r="I162" s="22"/>
      <c r="J162" s="23" t="s">
        <v>41</v>
      </c>
      <c r="K162" s="23" t="s">
        <v>27</v>
      </c>
      <c r="L162" s="23" t="s">
        <v>28</v>
      </c>
      <c r="M162" s="23" t="n">
        <v>144</v>
      </c>
      <c r="N162" s="23" t="n">
        <v>182</v>
      </c>
      <c r="O162" s="23" t="s">
        <v>38</v>
      </c>
      <c r="P162" s="23" t="str">
        <f aca="false">"-"&amp;B162&amp;"-"&amp;C162&amp;"-"&amp;J162&amp;"-"&amp;K162&amp;"-"&amp;L162&amp;"-"&amp;M162&amp;"-"&amp;N162&amp;"-"&amp;O162&amp;"-"</f>
        <v>-ET Solar-ET-M772BHxxxWW/WB-jednostronne - szkło/folia-p-type PERC-530-575W-144-182-Chiny-</v>
      </c>
    </row>
    <row r="163" customFormat="false" ht="12.8" hidden="false" customHeight="false" outlineLevel="0" collapsed="false">
      <c r="B163" s="21" t="s">
        <v>224</v>
      </c>
      <c r="C163" s="21" t="s">
        <v>230</v>
      </c>
      <c r="D163" s="22"/>
      <c r="E163" s="22"/>
      <c r="F163" s="22"/>
      <c r="G163" s="22"/>
      <c r="H163" s="22" t="s">
        <v>25</v>
      </c>
      <c r="I163" s="22"/>
      <c r="J163" s="23" t="s">
        <v>58</v>
      </c>
      <c r="K163" s="23" t="s">
        <v>27</v>
      </c>
      <c r="L163" s="23" t="s">
        <v>28</v>
      </c>
      <c r="M163" s="23" t="n">
        <v>144</v>
      </c>
      <c r="N163" s="23" t="n">
        <v>182</v>
      </c>
      <c r="O163" s="23" t="s">
        <v>38</v>
      </c>
      <c r="P163" s="23" t="str">
        <f aca="false">"-"&amp;B163&amp;"-"&amp;C163&amp;"-"&amp;J163&amp;"-"&amp;K163&amp;"-"&amp;L163&amp;"-"&amp;M163&amp;"-"&amp;N163&amp;"-"&amp;O163&amp;"-"</f>
        <v>-ET Solar-ET-M772BHxxxTW/TB-dwustronne - szkło/folia-p-type PERC-530-575W-144-182-Chiny-</v>
      </c>
    </row>
    <row r="164" customFormat="false" ht="12.8" hidden="false" customHeight="false" outlineLevel="0" collapsed="false">
      <c r="B164" s="21" t="s">
        <v>224</v>
      </c>
      <c r="C164" s="21" t="s">
        <v>231</v>
      </c>
      <c r="D164" s="22"/>
      <c r="E164" s="22" t="s">
        <v>25</v>
      </c>
      <c r="F164" s="22"/>
      <c r="G164" s="22"/>
      <c r="H164" s="22" t="s">
        <v>25</v>
      </c>
      <c r="I164" s="22" t="s">
        <v>25</v>
      </c>
      <c r="J164" s="23" t="s">
        <v>26</v>
      </c>
      <c r="K164" s="23" t="s">
        <v>27</v>
      </c>
      <c r="L164" s="23" t="s">
        <v>28</v>
      </c>
      <c r="M164" s="23" t="n">
        <v>144</v>
      </c>
      <c r="N164" s="23" t="n">
        <v>182</v>
      </c>
      <c r="O164" s="23" t="s">
        <v>38</v>
      </c>
      <c r="P164" s="23" t="str">
        <f aca="false">"-"&amp;B164&amp;"-"&amp;C164&amp;"-"&amp;J164&amp;"-"&amp;K164&amp;"-"&amp;L164&amp;"-"&amp;M164&amp;"-"&amp;N164&amp;"-"&amp;O164&amp;"-"</f>
        <v>-ET Solar-ET-M772BHxxxGL/GB-dwustronne - szkło/szkło-p-type PERC-530-575W-144-182-Chiny-</v>
      </c>
    </row>
    <row r="165" customFormat="false" ht="12.8" hidden="false" customHeight="false" outlineLevel="0" collapsed="false">
      <c r="B165" s="21" t="s">
        <v>224</v>
      </c>
      <c r="C165" s="21" t="s">
        <v>232</v>
      </c>
      <c r="D165" s="22"/>
      <c r="E165" s="22"/>
      <c r="F165" s="22"/>
      <c r="G165" s="22"/>
      <c r="H165" s="22" t="s">
        <v>25</v>
      </c>
      <c r="I165" s="22"/>
      <c r="J165" s="23" t="s">
        <v>41</v>
      </c>
      <c r="K165" s="23" t="s">
        <v>27</v>
      </c>
      <c r="L165" s="23" t="s">
        <v>28</v>
      </c>
      <c r="M165" s="23" t="n">
        <v>144</v>
      </c>
      <c r="N165" s="23" t="n">
        <v>182</v>
      </c>
      <c r="O165" s="23" t="s">
        <v>38</v>
      </c>
      <c r="P165" s="23" t="str">
        <f aca="false">"-"&amp;B165&amp;"-"&amp;C165&amp;"-"&amp;J165&amp;"-"&amp;K165&amp;"-"&amp;L165&amp;"-"&amp;M165&amp;"-"&amp;N165&amp;"-"&amp;O165&amp;"-"</f>
        <v>-ET Solar-ET-M772BHxxxBB-jednostronne - szkło/folia-p-type PERC-530-575W-144-182-Chiny-</v>
      </c>
    </row>
    <row r="166" customFormat="false" ht="12.8" hidden="false" customHeight="false" outlineLevel="0" collapsed="false">
      <c r="B166" s="21" t="s">
        <v>224</v>
      </c>
      <c r="C166" s="21" t="s">
        <v>233</v>
      </c>
      <c r="D166" s="22"/>
      <c r="E166" s="22"/>
      <c r="F166" s="22"/>
      <c r="G166" s="22"/>
      <c r="H166" s="22" t="s">
        <v>25</v>
      </c>
      <c r="I166" s="22"/>
      <c r="J166" s="23" t="s">
        <v>41</v>
      </c>
      <c r="K166" s="23" t="s">
        <v>27</v>
      </c>
      <c r="L166" s="23" t="s">
        <v>31</v>
      </c>
      <c r="M166" s="23" t="n">
        <v>132</v>
      </c>
      <c r="N166" s="23" t="n">
        <v>182</v>
      </c>
      <c r="O166" s="23" t="s">
        <v>38</v>
      </c>
      <c r="P166" s="23" t="str">
        <f aca="false">"-"&amp;B166&amp;"-"&amp;C166&amp;"-"&amp;J166&amp;"-"&amp;K166&amp;"-"&amp;L166&amp;"-"&amp;M166&amp;"-"&amp;N166&amp;"-"&amp;O166&amp;"-"</f>
        <v>-ET Solar-ET-M766BHxxxWW/WB-jednostronne - szkło/folia-p-type PERC-480-525W-132-182-Chiny-</v>
      </c>
    </row>
    <row r="167" customFormat="false" ht="12.8" hidden="false" customHeight="false" outlineLevel="0" collapsed="false">
      <c r="B167" s="21" t="s">
        <v>224</v>
      </c>
      <c r="C167" s="21" t="s">
        <v>234</v>
      </c>
      <c r="D167" s="22"/>
      <c r="E167" s="22"/>
      <c r="F167" s="22"/>
      <c r="G167" s="22"/>
      <c r="H167" s="22" t="s">
        <v>25</v>
      </c>
      <c r="I167" s="22"/>
      <c r="J167" s="23" t="s">
        <v>58</v>
      </c>
      <c r="K167" s="23" t="s">
        <v>27</v>
      </c>
      <c r="L167" s="23" t="s">
        <v>31</v>
      </c>
      <c r="M167" s="23" t="n">
        <v>132</v>
      </c>
      <c r="N167" s="23" t="n">
        <v>182</v>
      </c>
      <c r="O167" s="23" t="s">
        <v>38</v>
      </c>
      <c r="P167" s="23" t="str">
        <f aca="false">"-"&amp;B167&amp;"-"&amp;C167&amp;"-"&amp;J167&amp;"-"&amp;K167&amp;"-"&amp;L167&amp;"-"&amp;M167&amp;"-"&amp;N167&amp;"-"&amp;O167&amp;"-"</f>
        <v>-ET Solar-ET-M766BHxxxTW/TB-dwustronne - szkło/folia-p-type PERC-480-525W-132-182-Chiny-</v>
      </c>
    </row>
    <row r="168" customFormat="false" ht="12.8" hidden="false" customHeight="false" outlineLevel="0" collapsed="false">
      <c r="B168" s="21" t="s">
        <v>224</v>
      </c>
      <c r="C168" s="21" t="s">
        <v>235</v>
      </c>
      <c r="D168" s="22"/>
      <c r="E168" s="22" t="s">
        <v>25</v>
      </c>
      <c r="F168" s="22"/>
      <c r="G168" s="22"/>
      <c r="H168" s="22" t="s">
        <v>25</v>
      </c>
      <c r="I168" s="22"/>
      <c r="J168" s="23" t="s">
        <v>26</v>
      </c>
      <c r="K168" s="23" t="s">
        <v>27</v>
      </c>
      <c r="L168" s="23" t="s">
        <v>31</v>
      </c>
      <c r="M168" s="23" t="n">
        <v>132</v>
      </c>
      <c r="N168" s="23" t="n">
        <v>182</v>
      </c>
      <c r="O168" s="23" t="s">
        <v>38</v>
      </c>
      <c r="P168" s="23" t="str">
        <f aca="false">"-"&amp;B168&amp;"-"&amp;C168&amp;"-"&amp;J168&amp;"-"&amp;K168&amp;"-"&amp;L168&amp;"-"&amp;M168&amp;"-"&amp;N168&amp;"-"&amp;O168&amp;"-"</f>
        <v>-ET Solar-ET-M766BHxxxGL/GB-dwustronne - szkło/szkło-p-type PERC-480-525W-132-182-Chiny-</v>
      </c>
    </row>
    <row r="169" customFormat="false" ht="12.8" hidden="false" customHeight="false" outlineLevel="0" collapsed="false">
      <c r="B169" s="21" t="s">
        <v>224</v>
      </c>
      <c r="C169" s="21" t="s">
        <v>236</v>
      </c>
      <c r="D169" s="22"/>
      <c r="E169" s="22"/>
      <c r="F169" s="22"/>
      <c r="G169" s="22"/>
      <c r="H169" s="22" t="s">
        <v>25</v>
      </c>
      <c r="I169" s="22"/>
      <c r="J169" s="23" t="s">
        <v>41</v>
      </c>
      <c r="K169" s="23" t="s">
        <v>27</v>
      </c>
      <c r="L169" s="23" t="s">
        <v>31</v>
      </c>
      <c r="M169" s="23" t="n">
        <v>132</v>
      </c>
      <c r="N169" s="23" t="n">
        <v>182</v>
      </c>
      <c r="O169" s="23" t="s">
        <v>38</v>
      </c>
      <c r="P169" s="23" t="str">
        <f aca="false">"-"&amp;B169&amp;"-"&amp;C169&amp;"-"&amp;J169&amp;"-"&amp;K169&amp;"-"&amp;L169&amp;"-"&amp;M169&amp;"-"&amp;N169&amp;"-"&amp;O169&amp;"-"</f>
        <v>-ET Solar-ET-M766BHxxxBB-jednostronne - szkło/folia-p-type PERC-480-525W-132-182-Chiny-</v>
      </c>
    </row>
    <row r="170" customFormat="false" ht="12.8" hidden="false" customHeight="false" outlineLevel="0" collapsed="false">
      <c r="B170" s="21" t="s">
        <v>224</v>
      </c>
      <c r="C170" s="21" t="s">
        <v>237</v>
      </c>
      <c r="D170" s="22"/>
      <c r="E170" s="22"/>
      <c r="F170" s="22"/>
      <c r="G170" s="22"/>
      <c r="H170" s="22" t="s">
        <v>25</v>
      </c>
      <c r="I170" s="22"/>
      <c r="J170" s="23" t="s">
        <v>41</v>
      </c>
      <c r="K170" s="23" t="s">
        <v>27</v>
      </c>
      <c r="L170" s="23" t="s">
        <v>33</v>
      </c>
      <c r="M170" s="23" t="n">
        <v>120</v>
      </c>
      <c r="N170" s="23" t="n">
        <v>182</v>
      </c>
      <c r="O170" s="23" t="s">
        <v>38</v>
      </c>
      <c r="P170" s="23" t="str">
        <f aca="false">"-"&amp;B170&amp;"-"&amp;C170&amp;"-"&amp;J170&amp;"-"&amp;K170&amp;"-"&amp;L170&amp;"-"&amp;M170&amp;"-"&amp;N170&amp;"-"&amp;O170&amp;"-"</f>
        <v>-ET Solar-ET-M760BHxxxWW/WB-jednostronne - szkło/folia-p-type PERC-430-475W-120-182-Chiny-</v>
      </c>
    </row>
    <row r="171" customFormat="false" ht="12.8" hidden="false" customHeight="false" outlineLevel="0" collapsed="false">
      <c r="B171" s="21" t="s">
        <v>224</v>
      </c>
      <c r="C171" s="21" t="s">
        <v>238</v>
      </c>
      <c r="D171" s="22"/>
      <c r="E171" s="22"/>
      <c r="F171" s="22"/>
      <c r="G171" s="22"/>
      <c r="H171" s="22" t="s">
        <v>25</v>
      </c>
      <c r="I171" s="22"/>
      <c r="J171" s="23" t="s">
        <v>58</v>
      </c>
      <c r="K171" s="23" t="s">
        <v>27</v>
      </c>
      <c r="L171" s="23" t="s">
        <v>33</v>
      </c>
      <c r="M171" s="23" t="n">
        <v>120</v>
      </c>
      <c r="N171" s="23" t="n">
        <v>182</v>
      </c>
      <c r="O171" s="23" t="s">
        <v>38</v>
      </c>
      <c r="P171" s="23" t="str">
        <f aca="false">"-"&amp;B171&amp;"-"&amp;C171&amp;"-"&amp;J171&amp;"-"&amp;K171&amp;"-"&amp;L171&amp;"-"&amp;M171&amp;"-"&amp;N171&amp;"-"&amp;O171&amp;"-"</f>
        <v>-ET Solar-ET-M760BHxxxTW/TB-dwustronne - szkło/folia-p-type PERC-430-475W-120-182-Chiny-</v>
      </c>
    </row>
    <row r="172" customFormat="false" ht="12.8" hidden="false" customHeight="false" outlineLevel="0" collapsed="false">
      <c r="B172" s="21" t="s">
        <v>224</v>
      </c>
      <c r="C172" s="21" t="s">
        <v>239</v>
      </c>
      <c r="D172" s="22"/>
      <c r="E172" s="22" t="s">
        <v>25</v>
      </c>
      <c r="F172" s="22"/>
      <c r="G172" s="22"/>
      <c r="H172" s="22" t="s">
        <v>25</v>
      </c>
      <c r="I172" s="22"/>
      <c r="J172" s="23" t="s">
        <v>26</v>
      </c>
      <c r="K172" s="23" t="s">
        <v>27</v>
      </c>
      <c r="L172" s="23" t="s">
        <v>33</v>
      </c>
      <c r="M172" s="23" t="n">
        <v>120</v>
      </c>
      <c r="N172" s="23" t="n">
        <v>182</v>
      </c>
      <c r="O172" s="23" t="s">
        <v>38</v>
      </c>
      <c r="P172" s="23" t="str">
        <f aca="false">"-"&amp;B172&amp;"-"&amp;C172&amp;"-"&amp;J172&amp;"-"&amp;K172&amp;"-"&amp;L172&amp;"-"&amp;M172&amp;"-"&amp;N172&amp;"-"&amp;O172&amp;"-"</f>
        <v>-ET Solar-ET-M760BHxxxGL/GB-dwustronne - szkło/szkło-p-type PERC-430-475W-120-182-Chiny-</v>
      </c>
    </row>
    <row r="173" customFormat="false" ht="12.8" hidden="false" customHeight="false" outlineLevel="0" collapsed="false">
      <c r="B173" s="21" t="s">
        <v>224</v>
      </c>
      <c r="C173" s="21" t="s">
        <v>240</v>
      </c>
      <c r="D173" s="22"/>
      <c r="E173" s="22"/>
      <c r="F173" s="22"/>
      <c r="G173" s="22"/>
      <c r="H173" s="22" t="s">
        <v>25</v>
      </c>
      <c r="I173" s="22"/>
      <c r="J173" s="23" t="s">
        <v>41</v>
      </c>
      <c r="K173" s="23" t="s">
        <v>27</v>
      </c>
      <c r="L173" s="23" t="s">
        <v>33</v>
      </c>
      <c r="M173" s="23" t="n">
        <v>120</v>
      </c>
      <c r="N173" s="23" t="n">
        <v>182</v>
      </c>
      <c r="O173" s="23" t="s">
        <v>38</v>
      </c>
      <c r="P173" s="23" t="str">
        <f aca="false">"-"&amp;B173&amp;"-"&amp;C173&amp;"-"&amp;J173&amp;"-"&amp;K173&amp;"-"&amp;L173&amp;"-"&amp;M173&amp;"-"&amp;N173&amp;"-"&amp;O173&amp;"-"</f>
        <v>-ET Solar-ET-M760BHxxxBB-jednostronne - szkło/folia-p-type PERC-430-475W-120-182-Chiny-</v>
      </c>
    </row>
    <row r="174" customFormat="false" ht="12.8" hidden="false" customHeight="false" outlineLevel="0" collapsed="false">
      <c r="B174" s="21" t="s">
        <v>224</v>
      </c>
      <c r="C174" s="21" t="s">
        <v>241</v>
      </c>
      <c r="D174" s="22"/>
      <c r="E174" s="22"/>
      <c r="F174" s="22"/>
      <c r="G174" s="22"/>
      <c r="H174" s="22" t="s">
        <v>25</v>
      </c>
      <c r="I174" s="22"/>
      <c r="J174" s="23" t="s">
        <v>41</v>
      </c>
      <c r="K174" s="23" t="s">
        <v>27</v>
      </c>
      <c r="L174" s="23" t="s">
        <v>35</v>
      </c>
      <c r="M174" s="23" t="n">
        <v>108</v>
      </c>
      <c r="N174" s="23" t="n">
        <v>182</v>
      </c>
      <c r="O174" s="23" t="s">
        <v>38</v>
      </c>
      <c r="P174" s="23" t="str">
        <f aca="false">"-"&amp;B174&amp;"-"&amp;C174&amp;"-"&amp;J174&amp;"-"&amp;K174&amp;"-"&amp;L174&amp;"-"&amp;M174&amp;"-"&amp;N174&amp;"-"&amp;O174&amp;"-"</f>
        <v>-ET Solar-ET-M754BHxxxWW/WB-jednostronne - szkło/folia-p-type PERC-380-425W-108-182-Chiny-</v>
      </c>
    </row>
    <row r="175" customFormat="false" ht="12.8" hidden="false" customHeight="false" outlineLevel="0" collapsed="false">
      <c r="B175" s="21" t="s">
        <v>224</v>
      </c>
      <c r="C175" s="21" t="s">
        <v>242</v>
      </c>
      <c r="D175" s="22"/>
      <c r="E175" s="22"/>
      <c r="F175" s="22"/>
      <c r="G175" s="22"/>
      <c r="H175" s="22" t="s">
        <v>25</v>
      </c>
      <c r="I175" s="22"/>
      <c r="J175" s="23" t="s">
        <v>58</v>
      </c>
      <c r="K175" s="23" t="s">
        <v>27</v>
      </c>
      <c r="L175" s="23" t="s">
        <v>35</v>
      </c>
      <c r="M175" s="23" t="n">
        <v>108</v>
      </c>
      <c r="N175" s="23" t="n">
        <v>182</v>
      </c>
      <c r="O175" s="23" t="s">
        <v>38</v>
      </c>
      <c r="P175" s="23" t="str">
        <f aca="false">"-"&amp;B175&amp;"-"&amp;C175&amp;"-"&amp;J175&amp;"-"&amp;K175&amp;"-"&amp;L175&amp;"-"&amp;M175&amp;"-"&amp;N175&amp;"-"&amp;O175&amp;"-"</f>
        <v>-ET Solar-ET-M754BHxxxTW/TB-dwustronne - szkło/folia-p-type PERC-380-425W-108-182-Chiny-</v>
      </c>
    </row>
    <row r="176" customFormat="false" ht="12.8" hidden="false" customHeight="false" outlineLevel="0" collapsed="false">
      <c r="B176" s="21" t="s">
        <v>224</v>
      </c>
      <c r="C176" s="21" t="s">
        <v>243</v>
      </c>
      <c r="D176" s="22"/>
      <c r="E176" s="22" t="s">
        <v>25</v>
      </c>
      <c r="F176" s="22"/>
      <c r="G176" s="22"/>
      <c r="H176" s="22" t="s">
        <v>25</v>
      </c>
      <c r="I176" s="22"/>
      <c r="J176" s="23" t="s">
        <v>26</v>
      </c>
      <c r="K176" s="23" t="s">
        <v>27</v>
      </c>
      <c r="L176" s="23" t="s">
        <v>35</v>
      </c>
      <c r="M176" s="23" t="n">
        <v>108</v>
      </c>
      <c r="N176" s="23" t="n">
        <v>182</v>
      </c>
      <c r="O176" s="23" t="s">
        <v>38</v>
      </c>
      <c r="P176" s="23" t="str">
        <f aca="false">"-"&amp;B176&amp;"-"&amp;C176&amp;"-"&amp;J176&amp;"-"&amp;K176&amp;"-"&amp;L176&amp;"-"&amp;M176&amp;"-"&amp;N176&amp;"-"&amp;O176&amp;"-"</f>
        <v>-ET Solar-ET-M754BHxxxGL/GB-dwustronne - szkło/szkło-p-type PERC-380-425W-108-182-Chiny-</v>
      </c>
    </row>
    <row r="177" customFormat="false" ht="12.8" hidden="false" customHeight="false" outlineLevel="0" collapsed="false">
      <c r="B177" s="21" t="s">
        <v>224</v>
      </c>
      <c r="C177" s="21" t="s">
        <v>244</v>
      </c>
      <c r="D177" s="22"/>
      <c r="E177" s="22"/>
      <c r="F177" s="22"/>
      <c r="G177" s="22"/>
      <c r="H177" s="22" t="s">
        <v>25</v>
      </c>
      <c r="I177" s="22"/>
      <c r="J177" s="23" t="s">
        <v>41</v>
      </c>
      <c r="K177" s="23" t="s">
        <v>27</v>
      </c>
      <c r="L177" s="23" t="s">
        <v>35</v>
      </c>
      <c r="M177" s="23" t="n">
        <v>108</v>
      </c>
      <c r="N177" s="23" t="n">
        <v>182</v>
      </c>
      <c r="O177" s="23" t="s">
        <v>38</v>
      </c>
      <c r="P177" s="23" t="str">
        <f aca="false">"-"&amp;B177&amp;"-"&amp;C177&amp;"-"&amp;J177&amp;"-"&amp;K177&amp;"-"&amp;L177&amp;"-"&amp;M177&amp;"-"&amp;N177&amp;"-"&amp;O177&amp;"-"</f>
        <v>-ET Solar-ET-M754BHxxxBB-jednostronne - szkło/folia-p-type PERC-380-425W-108-182-Chiny-</v>
      </c>
    </row>
    <row r="178" customFormat="false" ht="12.8" hidden="false" customHeight="false" outlineLevel="0" collapsed="false">
      <c r="B178" s="21" t="s">
        <v>245</v>
      </c>
      <c r="C178" s="21" t="s">
        <v>246</v>
      </c>
      <c r="D178" s="22" t="s">
        <v>25</v>
      </c>
      <c r="E178" s="22" t="s">
        <v>25</v>
      </c>
      <c r="F178" s="22" t="s">
        <v>25</v>
      </c>
      <c r="G178" s="22" t="s">
        <v>25</v>
      </c>
      <c r="H178" s="22" t="s">
        <v>25</v>
      </c>
      <c r="I178" s="22" t="s">
        <v>25</v>
      </c>
      <c r="J178" s="23" t="s">
        <v>26</v>
      </c>
      <c r="K178" s="23" t="s">
        <v>27</v>
      </c>
      <c r="L178" s="23" t="s">
        <v>28</v>
      </c>
      <c r="M178" s="23" t="n">
        <v>144</v>
      </c>
      <c r="N178" s="23" t="n">
        <v>182</v>
      </c>
      <c r="O178" s="23" t="s">
        <v>38</v>
      </c>
      <c r="P178" s="23" t="str">
        <f aca="false">"-"&amp;B178&amp;"-"&amp;C178&amp;"-"&amp;J178&amp;"-"&amp;K178&amp;"-"&amp;L178&amp;"-"&amp;M178&amp;"-"&amp;N178&amp;"-"&amp;O178&amp;"-"</f>
        <v>-EGing PV-EG-xxxM72-HL/BF-DG-dwustronne - szkło/szkło-p-type PERC-530-575W-144-182-Chiny-</v>
      </c>
    </row>
    <row r="179" customFormat="false" ht="12.8" hidden="false" customHeight="false" outlineLevel="0" collapsed="false">
      <c r="B179" s="21" t="s">
        <v>245</v>
      </c>
      <c r="C179" s="21" t="s">
        <v>247</v>
      </c>
      <c r="D179" s="22" t="s">
        <v>25</v>
      </c>
      <c r="E179" s="22" t="s">
        <v>25</v>
      </c>
      <c r="F179" s="22" t="s">
        <v>25</v>
      </c>
      <c r="G179" s="22" t="s">
        <v>25</v>
      </c>
      <c r="H179" s="22" t="s">
        <v>25</v>
      </c>
      <c r="I179" s="22"/>
      <c r="J179" s="23" t="s">
        <v>26</v>
      </c>
      <c r="K179" s="23" t="s">
        <v>27</v>
      </c>
      <c r="L179" s="23" t="s">
        <v>33</v>
      </c>
      <c r="M179" s="23" t="n">
        <v>120</v>
      </c>
      <c r="N179" s="23" t="n">
        <v>182</v>
      </c>
      <c r="O179" s="23" t="s">
        <v>38</v>
      </c>
      <c r="P179" s="23" t="str">
        <f aca="false">"-"&amp;B179&amp;"-"&amp;C179&amp;"-"&amp;J179&amp;"-"&amp;K179&amp;"-"&amp;L179&amp;"-"&amp;M179&amp;"-"&amp;N179&amp;"-"&amp;O179&amp;"-"</f>
        <v>-EGing PV-EG-xxxM60-HL/BF-DG-dwustronne - szkło/szkło-p-type PERC-430-475W-120-182-Chiny-</v>
      </c>
    </row>
    <row r="180" customFormat="false" ht="12.8" hidden="false" customHeight="false" outlineLevel="0" collapsed="false">
      <c r="B180" s="21" t="s">
        <v>245</v>
      </c>
      <c r="C180" s="21" t="s">
        <v>248</v>
      </c>
      <c r="D180" s="22" t="s">
        <v>25</v>
      </c>
      <c r="E180" s="22" t="s">
        <v>25</v>
      </c>
      <c r="F180" s="22" t="s">
        <v>25</v>
      </c>
      <c r="G180" s="22" t="s">
        <v>25</v>
      </c>
      <c r="H180" s="22" t="s">
        <v>25</v>
      </c>
      <c r="I180" s="22"/>
      <c r="J180" s="23" t="s">
        <v>26</v>
      </c>
      <c r="K180" s="23" t="s">
        <v>27</v>
      </c>
      <c r="L180" s="23" t="s">
        <v>35</v>
      </c>
      <c r="M180" s="23" t="n">
        <v>108</v>
      </c>
      <c r="N180" s="23" t="n">
        <v>182</v>
      </c>
      <c r="O180" s="23" t="s">
        <v>38</v>
      </c>
      <c r="P180" s="23" t="str">
        <f aca="false">"-"&amp;B180&amp;"-"&amp;C180&amp;"-"&amp;J180&amp;"-"&amp;K180&amp;"-"&amp;L180&amp;"-"&amp;M180&amp;"-"&amp;N180&amp;"-"&amp;O180&amp;"-"</f>
        <v>-EGing PV-EG-xxxM54-HL/BF-DG-dwustronne - szkło/szkło-p-type PERC-380-425W-108-182-Chiny-</v>
      </c>
    </row>
    <row r="181" customFormat="false" ht="12.8" hidden="false" customHeight="false" outlineLevel="0" collapsed="false">
      <c r="B181" s="21" t="s">
        <v>249</v>
      </c>
      <c r="C181" s="21" t="s">
        <v>250</v>
      </c>
      <c r="D181" s="22"/>
      <c r="E181" s="22"/>
      <c r="F181" s="22"/>
      <c r="G181" s="22" t="s">
        <v>25</v>
      </c>
      <c r="H181" s="22"/>
      <c r="I181" s="22"/>
      <c r="J181" s="23" t="s">
        <v>26</v>
      </c>
      <c r="K181" s="23" t="s">
        <v>27</v>
      </c>
      <c r="L181" s="23" t="s">
        <v>28</v>
      </c>
      <c r="M181" s="23" t="n">
        <v>144</v>
      </c>
      <c r="N181" s="23" t="n">
        <v>182</v>
      </c>
      <c r="O181" s="23" t="s">
        <v>45</v>
      </c>
      <c r="P181" s="23" t="str">
        <f aca="false">"-"&amp;B181&amp;"-"&amp;C181&amp;"-"&amp;J181&amp;"-"&amp;K181&amp;"-"&amp;L181&amp;"-"&amp;M181&amp;"-"&amp;N181&amp;"-"&amp;O181&amp;"-"</f>
        <v>-Emmvee-EAAAHCBG144-dwustronne - szkło/szkło-p-type PERC-530-575W-144-182-Indie-</v>
      </c>
    </row>
    <row r="182" customFormat="false" ht="12.8" hidden="false" customHeight="false" outlineLevel="0" collapsed="false">
      <c r="B182" s="21" t="s">
        <v>249</v>
      </c>
      <c r="C182" s="21" t="s">
        <v>251</v>
      </c>
      <c r="D182" s="22"/>
      <c r="E182" s="22"/>
      <c r="F182" s="22"/>
      <c r="G182" s="22" t="s">
        <v>25</v>
      </c>
      <c r="H182" s="22"/>
      <c r="I182" s="22"/>
      <c r="J182" s="23" t="s">
        <v>26</v>
      </c>
      <c r="K182" s="23" t="s">
        <v>27</v>
      </c>
      <c r="L182" s="23" t="s">
        <v>31</v>
      </c>
      <c r="M182" s="23" t="n">
        <v>132</v>
      </c>
      <c r="N182" s="23" t="n">
        <v>182</v>
      </c>
      <c r="O182" s="23" t="s">
        <v>45</v>
      </c>
      <c r="P182" s="23" t="str">
        <f aca="false">"-"&amp;B182&amp;"-"&amp;C182&amp;"-"&amp;J182&amp;"-"&amp;K182&amp;"-"&amp;L182&amp;"-"&amp;M182&amp;"-"&amp;N182&amp;"-"&amp;O182&amp;"-"</f>
        <v>-Emmvee-EAAAHCBG132-dwustronne - szkło/szkło-p-type PERC-480-525W-132-182-Indie-</v>
      </c>
    </row>
    <row r="183" customFormat="false" ht="12.8" hidden="false" customHeight="false" outlineLevel="0" collapsed="false">
      <c r="B183" s="21" t="s">
        <v>249</v>
      </c>
      <c r="C183" s="21" t="s">
        <v>252</v>
      </c>
      <c r="D183" s="22"/>
      <c r="E183" s="22"/>
      <c r="F183" s="22"/>
      <c r="G183" s="22" t="s">
        <v>25</v>
      </c>
      <c r="H183" s="22"/>
      <c r="I183" s="22"/>
      <c r="J183" s="23" t="s">
        <v>26</v>
      </c>
      <c r="K183" s="23" t="s">
        <v>27</v>
      </c>
      <c r="L183" s="23" t="s">
        <v>33</v>
      </c>
      <c r="M183" s="23" t="n">
        <v>120</v>
      </c>
      <c r="N183" s="23" t="n">
        <v>182</v>
      </c>
      <c r="O183" s="23" t="s">
        <v>45</v>
      </c>
      <c r="P183" s="23" t="str">
        <f aca="false">"-"&amp;B183&amp;"-"&amp;C183&amp;"-"&amp;J183&amp;"-"&amp;K183&amp;"-"&amp;L183&amp;"-"&amp;M183&amp;"-"&amp;N183&amp;"-"&amp;O183&amp;"-"</f>
        <v>-Emmvee-EAAAHCBG120-dwustronne - szkło/szkło-p-type PERC-430-475W-120-182-Indie-</v>
      </c>
    </row>
    <row r="184" customFormat="false" ht="12.8" hidden="false" customHeight="false" outlineLevel="0" collapsed="false">
      <c r="B184" s="21" t="s">
        <v>249</v>
      </c>
      <c r="C184" s="21" t="s">
        <v>253</v>
      </c>
      <c r="D184" s="22"/>
      <c r="E184" s="22"/>
      <c r="F184" s="22"/>
      <c r="G184" s="22" t="s">
        <v>25</v>
      </c>
      <c r="H184" s="22"/>
      <c r="I184" s="22"/>
      <c r="J184" s="23" t="s">
        <v>26</v>
      </c>
      <c r="K184" s="23" t="s">
        <v>27</v>
      </c>
      <c r="L184" s="23" t="s">
        <v>35</v>
      </c>
      <c r="M184" s="23" t="n">
        <v>108</v>
      </c>
      <c r="N184" s="23" t="n">
        <v>182</v>
      </c>
      <c r="O184" s="23" t="s">
        <v>45</v>
      </c>
      <c r="P184" s="23" t="str">
        <f aca="false">"-"&amp;B184&amp;"-"&amp;C184&amp;"-"&amp;J184&amp;"-"&amp;K184&amp;"-"&amp;L184&amp;"-"&amp;M184&amp;"-"&amp;N184&amp;"-"&amp;O184&amp;"-"</f>
        <v>-Emmvee-EAAAHCBG108-dwustronne - szkło/szkło-p-type PERC-380-425W-108-182-Indie-</v>
      </c>
    </row>
    <row r="185" customFormat="false" ht="12.8" hidden="false" customHeight="false" outlineLevel="0" collapsed="false">
      <c r="B185" s="21" t="s">
        <v>209</v>
      </c>
      <c r="C185" s="21" t="s">
        <v>254</v>
      </c>
      <c r="D185" s="22"/>
      <c r="E185" s="22" t="s">
        <v>25</v>
      </c>
      <c r="F185" s="22"/>
      <c r="G185" s="22" t="s">
        <v>25</v>
      </c>
      <c r="H185" s="22" t="s">
        <v>25</v>
      </c>
      <c r="I185" s="22"/>
      <c r="J185" s="23" t="s">
        <v>26</v>
      </c>
      <c r="K185" s="23" t="s">
        <v>78</v>
      </c>
      <c r="L185" s="23" t="s">
        <v>79</v>
      </c>
      <c r="M185" s="23" t="n">
        <v>156</v>
      </c>
      <c r="N185" s="23" t="n">
        <v>182</v>
      </c>
      <c r="O185" s="23" t="s">
        <v>38</v>
      </c>
      <c r="P185" s="23" t="str">
        <f aca="false">"-"&amp;B185&amp;"-"&amp;C185&amp;"-"&amp;J185&amp;"-"&amp;K185&amp;"-"&amp;L185&amp;"-"&amp;M185&amp;"-"&amp;N185&amp;"-"&amp;O185&amp;"-"</f>
        <v>-DMEGC Solar-DMxxxM10T-B78HSW/HBW-dwustronne - szkło/szkło-n-type TOPCon-580-625W-156-182-Chiny-</v>
      </c>
    </row>
    <row r="186" customFormat="false" ht="12.8" hidden="false" customHeight="false" outlineLevel="0" collapsed="false">
      <c r="B186" s="21" t="s">
        <v>209</v>
      </c>
      <c r="C186" s="21" t="s">
        <v>255</v>
      </c>
      <c r="D186" s="22"/>
      <c r="E186" s="22" t="s">
        <v>25</v>
      </c>
      <c r="F186" s="22" t="s">
        <v>25</v>
      </c>
      <c r="G186" s="22" t="s">
        <v>25</v>
      </c>
      <c r="H186" s="22" t="s">
        <v>25</v>
      </c>
      <c r="I186" s="22"/>
      <c r="J186" s="23" t="s">
        <v>26</v>
      </c>
      <c r="K186" s="23" t="s">
        <v>78</v>
      </c>
      <c r="L186" s="23" t="s">
        <v>28</v>
      </c>
      <c r="M186" s="23" t="n">
        <v>144</v>
      </c>
      <c r="N186" s="23" t="n">
        <v>182</v>
      </c>
      <c r="O186" s="23" t="s">
        <v>38</v>
      </c>
      <c r="P186" s="23" t="str">
        <f aca="false">"-"&amp;B186&amp;"-"&amp;C186&amp;"-"&amp;J186&amp;"-"&amp;K186&amp;"-"&amp;L186&amp;"-"&amp;M186&amp;"-"&amp;N186&amp;"-"&amp;O186&amp;"-"</f>
        <v>-DMEGC Solar-DMxxxM10T-B72HSW/HBW-dwustronne - szkło/szkło-n-type TOPCon-530-575W-144-182-Chiny-</v>
      </c>
    </row>
    <row r="187" customFormat="false" ht="12.8" hidden="false" customHeight="false" outlineLevel="0" collapsed="false">
      <c r="B187" s="21" t="s">
        <v>209</v>
      </c>
      <c r="C187" s="21" t="s">
        <v>256</v>
      </c>
      <c r="D187" s="22"/>
      <c r="E187" s="22" t="s">
        <v>25</v>
      </c>
      <c r="F187" s="22" t="s">
        <v>25</v>
      </c>
      <c r="G187" s="22" t="s">
        <v>25</v>
      </c>
      <c r="H187" s="22" t="s">
        <v>25</v>
      </c>
      <c r="I187" s="22"/>
      <c r="J187" s="23" t="s">
        <v>26</v>
      </c>
      <c r="K187" s="23" t="s">
        <v>78</v>
      </c>
      <c r="L187" s="23" t="s">
        <v>35</v>
      </c>
      <c r="M187" s="23" t="n">
        <v>108</v>
      </c>
      <c r="N187" s="23" t="n">
        <v>182</v>
      </c>
      <c r="O187" s="23" t="s">
        <v>38</v>
      </c>
      <c r="P187" s="23" t="str">
        <f aca="false">"-"&amp;B187&amp;"-"&amp;C187&amp;"-"&amp;J187&amp;"-"&amp;K187&amp;"-"&amp;L187&amp;"-"&amp;M187&amp;"-"&amp;N187&amp;"-"&amp;O187&amp;"-"</f>
        <v>-DMEGC Solar-DMxxxM10T-B54HSW/HBW-dwustronne - szkło/szkło-n-type TOPCon-380-425W-108-182-Chiny-</v>
      </c>
    </row>
    <row r="188" customFormat="false" ht="12.8" hidden="false" customHeight="false" outlineLevel="0" collapsed="false">
      <c r="B188" s="21" t="s">
        <v>209</v>
      </c>
      <c r="C188" s="21" t="s">
        <v>257</v>
      </c>
      <c r="D188" s="22"/>
      <c r="E188" s="22" t="s">
        <v>25</v>
      </c>
      <c r="F188" s="22" t="s">
        <v>25</v>
      </c>
      <c r="G188" s="22" t="s">
        <v>25</v>
      </c>
      <c r="H188" s="22" t="s">
        <v>25</v>
      </c>
      <c r="I188" s="22"/>
      <c r="J188" s="23" t="s">
        <v>26</v>
      </c>
      <c r="K188" s="23" t="s">
        <v>78</v>
      </c>
      <c r="L188" s="23" t="s">
        <v>35</v>
      </c>
      <c r="M188" s="23" t="n">
        <v>108</v>
      </c>
      <c r="N188" s="23" t="n">
        <v>182</v>
      </c>
      <c r="O188" s="23" t="s">
        <v>38</v>
      </c>
      <c r="P188" s="23" t="str">
        <f aca="false">"-"&amp;B188&amp;"-"&amp;C188&amp;"-"&amp;J188&amp;"-"&amp;K188&amp;"-"&amp;L188&amp;"-"&amp;M188&amp;"-"&amp;N188&amp;"-"&amp;O188&amp;"-"</f>
        <v>-DMEGC Solar-DMxxxM10T-B54HST/HBT-dwustronne - szkło/szkło-n-type TOPCon-380-425W-108-182-Chiny-</v>
      </c>
    </row>
    <row r="189" customFormat="false" ht="12.8" hidden="false" customHeight="false" outlineLevel="0" collapsed="false">
      <c r="B189" s="21" t="s">
        <v>209</v>
      </c>
      <c r="C189" s="21" t="s">
        <v>258</v>
      </c>
      <c r="D189" s="22"/>
      <c r="E189" s="22"/>
      <c r="F189" s="22"/>
      <c r="G189" s="22"/>
      <c r="H189" s="22" t="s">
        <v>25</v>
      </c>
      <c r="I189" s="22"/>
      <c r="J189" s="23" t="s">
        <v>41</v>
      </c>
      <c r="K189" s="23" t="s">
        <v>78</v>
      </c>
      <c r="L189" s="23" t="s">
        <v>35</v>
      </c>
      <c r="M189" s="23" t="n">
        <v>108</v>
      </c>
      <c r="N189" s="23" t="n">
        <v>182</v>
      </c>
      <c r="O189" s="23" t="s">
        <v>38</v>
      </c>
      <c r="P189" s="23" t="str">
        <f aca="false">"-"&amp;B189&amp;"-"&amp;C189&amp;"-"&amp;J189&amp;"-"&amp;K189&amp;"-"&amp;L189&amp;"-"&amp;M189&amp;"-"&amp;N189&amp;"-"&amp;O189&amp;"-"</f>
        <v>-DMEGC Solar-DMxxxM10T-54HSW/HBW-jednostronne - szkło/folia-n-type TOPCon-380-425W-108-182-Chiny-</v>
      </c>
    </row>
    <row r="190" customFormat="false" ht="12.8" hidden="false" customHeight="false" outlineLevel="0" collapsed="false">
      <c r="B190" s="21" t="s">
        <v>209</v>
      </c>
      <c r="C190" s="21" t="s">
        <v>259</v>
      </c>
      <c r="D190" s="22"/>
      <c r="E190" s="22"/>
      <c r="F190" s="22"/>
      <c r="G190" s="22"/>
      <c r="H190" s="22" t="s">
        <v>25</v>
      </c>
      <c r="I190" s="22"/>
      <c r="J190" s="23" t="s">
        <v>41</v>
      </c>
      <c r="K190" s="23" t="s">
        <v>78</v>
      </c>
      <c r="L190" s="23" t="s">
        <v>35</v>
      </c>
      <c r="M190" s="23" t="n">
        <v>108</v>
      </c>
      <c r="N190" s="23" t="n">
        <v>182</v>
      </c>
      <c r="O190" s="23" t="s">
        <v>38</v>
      </c>
      <c r="P190" s="23" t="str">
        <f aca="false">"-"&amp;B190&amp;"-"&amp;C190&amp;"-"&amp;J190&amp;"-"&amp;K190&amp;"-"&amp;L190&amp;"-"&amp;M190&amp;"-"&amp;N190&amp;"-"&amp;O190&amp;"-"</f>
        <v>-DMEGC Solar-DMxxxM10T-54HBB-jednostronne - szkło/folia-n-type TOPCon-380-425W-108-182-Chiny-</v>
      </c>
    </row>
    <row r="191" customFormat="false" ht="12.8" hidden="false" customHeight="false" outlineLevel="0" collapsed="false">
      <c r="B191" s="21" t="s">
        <v>209</v>
      </c>
      <c r="C191" s="21" t="s">
        <v>260</v>
      </c>
      <c r="D191" s="22" t="s">
        <v>25</v>
      </c>
      <c r="E191" s="22"/>
      <c r="F191" s="22" t="s">
        <v>25</v>
      </c>
      <c r="G191" s="22" t="s">
        <v>25</v>
      </c>
      <c r="H191" s="22" t="s">
        <v>25</v>
      </c>
      <c r="I191" s="22"/>
      <c r="J191" s="23" t="s">
        <v>26</v>
      </c>
      <c r="K191" s="23" t="s">
        <v>27</v>
      </c>
      <c r="L191" s="23" t="s">
        <v>79</v>
      </c>
      <c r="M191" s="23" t="n">
        <v>156</v>
      </c>
      <c r="N191" s="23" t="n">
        <v>182</v>
      </c>
      <c r="O191" s="23" t="s">
        <v>38</v>
      </c>
      <c r="P191" s="23" t="str">
        <f aca="false">"-"&amp;B191&amp;"-"&amp;C191&amp;"-"&amp;J191&amp;"-"&amp;K191&amp;"-"&amp;L191&amp;"-"&amp;M191&amp;"-"&amp;N191&amp;"-"&amp;O191&amp;"-"</f>
        <v>-DMEGC Solar-DMxxxM10-B78HSW/HBW-dwustronne - szkło/szkło-p-type PERC-580-625W-156-182-Chiny-</v>
      </c>
    </row>
    <row r="192" customFormat="false" ht="12.8" hidden="false" customHeight="false" outlineLevel="0" collapsed="false">
      <c r="B192" s="21" t="s">
        <v>209</v>
      </c>
      <c r="C192" s="21" t="s">
        <v>261</v>
      </c>
      <c r="D192" s="22" t="s">
        <v>25</v>
      </c>
      <c r="E192" s="22" t="s">
        <v>25</v>
      </c>
      <c r="F192" s="22" t="s">
        <v>25</v>
      </c>
      <c r="G192" s="22" t="s">
        <v>25</v>
      </c>
      <c r="H192" s="22" t="s">
        <v>25</v>
      </c>
      <c r="I192" s="22"/>
      <c r="J192" s="23" t="s">
        <v>26</v>
      </c>
      <c r="K192" s="23" t="s">
        <v>27</v>
      </c>
      <c r="L192" s="23" t="s">
        <v>28</v>
      </c>
      <c r="M192" s="23" t="n">
        <v>144</v>
      </c>
      <c r="N192" s="23" t="n">
        <v>182</v>
      </c>
      <c r="O192" s="23" t="s">
        <v>38</v>
      </c>
      <c r="P192" s="23" t="str">
        <f aca="false">"-"&amp;B192&amp;"-"&amp;C192&amp;"-"&amp;J192&amp;"-"&amp;K192&amp;"-"&amp;L192&amp;"-"&amp;M192&amp;"-"&amp;N192&amp;"-"&amp;O192&amp;"-"</f>
        <v>-DMEGC Solar-DMxxxM10-B72HSW/HBW-dwustronne - szkło/szkło-p-type PERC-530-575W-144-182-Chiny-</v>
      </c>
    </row>
    <row r="193" customFormat="false" ht="12.8" hidden="false" customHeight="false" outlineLevel="0" collapsed="false">
      <c r="B193" s="21" t="s">
        <v>209</v>
      </c>
      <c r="C193" s="21" t="s">
        <v>262</v>
      </c>
      <c r="D193" s="22" t="s">
        <v>25</v>
      </c>
      <c r="E193" s="22" t="s">
        <v>25</v>
      </c>
      <c r="F193" s="22" t="s">
        <v>25</v>
      </c>
      <c r="G193" s="22" t="s">
        <v>25</v>
      </c>
      <c r="H193" s="22" t="s">
        <v>25</v>
      </c>
      <c r="I193" s="22"/>
      <c r="J193" s="23" t="s">
        <v>26</v>
      </c>
      <c r="K193" s="23" t="s">
        <v>27</v>
      </c>
      <c r="L193" s="23" t="s">
        <v>31</v>
      </c>
      <c r="M193" s="23" t="n">
        <v>132</v>
      </c>
      <c r="N193" s="23" t="n">
        <v>182</v>
      </c>
      <c r="O193" s="23" t="s">
        <v>38</v>
      </c>
      <c r="P193" s="23" t="str">
        <f aca="false">"-"&amp;B193&amp;"-"&amp;C193&amp;"-"&amp;J193&amp;"-"&amp;K193&amp;"-"&amp;L193&amp;"-"&amp;M193&amp;"-"&amp;N193&amp;"-"&amp;O193&amp;"-"</f>
        <v>-DMEGC Solar-DMxxxM10-B66HSW/HBW-dwustronne - szkło/szkło-p-type PERC-480-525W-132-182-Chiny-</v>
      </c>
    </row>
    <row r="194" customFormat="false" ht="12.8" hidden="false" customHeight="false" outlineLevel="0" collapsed="false">
      <c r="B194" s="21" t="s">
        <v>209</v>
      </c>
      <c r="C194" s="21" t="s">
        <v>263</v>
      </c>
      <c r="D194" s="22" t="s">
        <v>25</v>
      </c>
      <c r="E194" s="22" t="s">
        <v>25</v>
      </c>
      <c r="F194" s="22" t="s">
        <v>25</v>
      </c>
      <c r="G194" s="22" t="s">
        <v>25</v>
      </c>
      <c r="H194" s="22" t="s">
        <v>25</v>
      </c>
      <c r="I194" s="22"/>
      <c r="J194" s="23" t="s">
        <v>26</v>
      </c>
      <c r="K194" s="23" t="s">
        <v>27</v>
      </c>
      <c r="L194" s="23" t="s">
        <v>31</v>
      </c>
      <c r="M194" s="23" t="n">
        <v>132</v>
      </c>
      <c r="N194" s="23" t="n">
        <v>182</v>
      </c>
      <c r="O194" s="23" t="s">
        <v>38</v>
      </c>
      <c r="P194" s="23" t="str">
        <f aca="false">"-"&amp;B194&amp;"-"&amp;C194&amp;"-"&amp;J194&amp;"-"&amp;K194&amp;"-"&amp;L194&amp;"-"&amp;M194&amp;"-"&amp;N194&amp;"-"&amp;O194&amp;"-"</f>
        <v>-DMEGC Solar-DMxxxM10-B66HST/HBT-dwustronne - szkło/szkło-p-type PERC-480-525W-132-182-Chiny-</v>
      </c>
    </row>
    <row r="195" customFormat="false" ht="12.8" hidden="false" customHeight="false" outlineLevel="0" collapsed="false">
      <c r="B195" s="21" t="s">
        <v>209</v>
      </c>
      <c r="C195" s="21" t="s">
        <v>264</v>
      </c>
      <c r="D195" s="22" t="s">
        <v>25</v>
      </c>
      <c r="E195" s="22" t="s">
        <v>25</v>
      </c>
      <c r="F195" s="22"/>
      <c r="G195" s="22" t="s">
        <v>25</v>
      </c>
      <c r="H195" s="22" t="s">
        <v>25</v>
      </c>
      <c r="I195" s="22"/>
      <c r="J195" s="23" t="s">
        <v>26</v>
      </c>
      <c r="K195" s="23" t="s">
        <v>27</v>
      </c>
      <c r="L195" s="23" t="s">
        <v>35</v>
      </c>
      <c r="M195" s="23" t="n">
        <v>108</v>
      </c>
      <c r="N195" s="23" t="n">
        <v>182</v>
      </c>
      <c r="O195" s="23" t="s">
        <v>38</v>
      </c>
      <c r="P195" s="23" t="str">
        <f aca="false">"-"&amp;B195&amp;"-"&amp;C195&amp;"-"&amp;J195&amp;"-"&amp;K195&amp;"-"&amp;L195&amp;"-"&amp;M195&amp;"-"&amp;N195&amp;"-"&amp;O195&amp;"-"</f>
        <v>-DMEGC Solar-DMxxxM10-B54HSW/HBW-dwustronne - szkło/szkło-p-type PERC-380-425W-108-182-Chiny-</v>
      </c>
    </row>
    <row r="196" customFormat="false" ht="12.8" hidden="false" customHeight="false" outlineLevel="0" collapsed="false">
      <c r="B196" s="21" t="s">
        <v>209</v>
      </c>
      <c r="C196" s="21" t="s">
        <v>265</v>
      </c>
      <c r="D196" s="22" t="s">
        <v>25</v>
      </c>
      <c r="E196" s="22" t="s">
        <v>25</v>
      </c>
      <c r="F196" s="22"/>
      <c r="G196" s="22" t="s">
        <v>25</v>
      </c>
      <c r="H196" s="22" t="s">
        <v>25</v>
      </c>
      <c r="I196" s="22"/>
      <c r="J196" s="23" t="s">
        <v>26</v>
      </c>
      <c r="K196" s="23" t="s">
        <v>27</v>
      </c>
      <c r="L196" s="23" t="s">
        <v>35</v>
      </c>
      <c r="M196" s="23" t="n">
        <v>108</v>
      </c>
      <c r="N196" s="23" t="n">
        <v>182</v>
      </c>
      <c r="O196" s="23" t="s">
        <v>38</v>
      </c>
      <c r="P196" s="23" t="str">
        <f aca="false">"-"&amp;B196&amp;"-"&amp;C196&amp;"-"&amp;J196&amp;"-"&amp;K196&amp;"-"&amp;L196&amp;"-"&amp;M196&amp;"-"&amp;N196&amp;"-"&amp;O196&amp;"-"</f>
        <v>-DMEGC Solar-DMxxxM10-B54HST/HBT-dwustronne - szkło/szkło-p-type PERC-380-425W-108-182-Chiny-</v>
      </c>
    </row>
    <row r="197" customFormat="false" ht="12.8" hidden="false" customHeight="false" outlineLevel="0" collapsed="false">
      <c r="B197" s="21" t="s">
        <v>209</v>
      </c>
      <c r="C197" s="21" t="s">
        <v>266</v>
      </c>
      <c r="D197" s="22" t="s">
        <v>25</v>
      </c>
      <c r="E197" s="22" t="s">
        <v>25</v>
      </c>
      <c r="F197" s="22"/>
      <c r="G197" s="22" t="s">
        <v>25</v>
      </c>
      <c r="H197" s="22" t="s">
        <v>25</v>
      </c>
      <c r="I197" s="22"/>
      <c r="J197" s="23" t="s">
        <v>26</v>
      </c>
      <c r="K197" s="23" t="s">
        <v>27</v>
      </c>
      <c r="L197" s="23" t="s">
        <v>35</v>
      </c>
      <c r="M197" s="23" t="n">
        <v>108</v>
      </c>
      <c r="N197" s="23" t="n">
        <v>182</v>
      </c>
      <c r="O197" s="23" t="s">
        <v>38</v>
      </c>
      <c r="P197" s="23" t="str">
        <f aca="false">"-"&amp;B197&amp;"-"&amp;C197&amp;"-"&amp;J197&amp;"-"&amp;K197&amp;"-"&amp;L197&amp;"-"&amp;M197&amp;"-"&amp;N197&amp;"-"&amp;O197&amp;"-"</f>
        <v>-DMEGC Solar-DMxxxM10-B54HBB-dwustronne - szkło/szkło-p-type PERC-380-425W-108-182-Chiny-</v>
      </c>
    </row>
    <row r="198" customFormat="false" ht="12.8" hidden="false" customHeight="false" outlineLevel="0" collapsed="false">
      <c r="B198" s="21" t="s">
        <v>209</v>
      </c>
      <c r="C198" s="21" t="s">
        <v>267</v>
      </c>
      <c r="D198" s="22"/>
      <c r="E198" s="22"/>
      <c r="F198" s="22"/>
      <c r="G198" s="22"/>
      <c r="H198" s="22" t="s">
        <v>25</v>
      </c>
      <c r="I198" s="22"/>
      <c r="J198" s="23" t="s">
        <v>41</v>
      </c>
      <c r="K198" s="23" t="s">
        <v>27</v>
      </c>
      <c r="L198" s="23" t="s">
        <v>79</v>
      </c>
      <c r="M198" s="23" t="n">
        <v>156</v>
      </c>
      <c r="N198" s="23" t="n">
        <v>182</v>
      </c>
      <c r="O198" s="23" t="s">
        <v>38</v>
      </c>
      <c r="P198" s="23" t="str">
        <f aca="false">"-"&amp;B198&amp;"-"&amp;C198&amp;"-"&amp;J198&amp;"-"&amp;K198&amp;"-"&amp;L198&amp;"-"&amp;M198&amp;"-"&amp;N198&amp;"-"&amp;O198&amp;"-"</f>
        <v>-DMEGC Solar-DMxxxM10-78HSW/HBW-jednostronne - szkło/folia-p-type PERC-580-625W-156-182-Chiny-</v>
      </c>
    </row>
    <row r="199" customFormat="false" ht="12.8" hidden="false" customHeight="false" outlineLevel="0" collapsed="false">
      <c r="B199" s="21" t="s">
        <v>209</v>
      </c>
      <c r="C199" s="21" t="s">
        <v>268</v>
      </c>
      <c r="D199" s="22"/>
      <c r="E199" s="22"/>
      <c r="F199" s="22"/>
      <c r="G199" s="22"/>
      <c r="H199" s="22" t="s">
        <v>25</v>
      </c>
      <c r="I199" s="22"/>
      <c r="J199" s="23" t="s">
        <v>41</v>
      </c>
      <c r="K199" s="23" t="s">
        <v>27</v>
      </c>
      <c r="L199" s="23" t="s">
        <v>28</v>
      </c>
      <c r="M199" s="23" t="n">
        <v>144</v>
      </c>
      <c r="N199" s="23" t="n">
        <v>182</v>
      </c>
      <c r="O199" s="23" t="s">
        <v>38</v>
      </c>
      <c r="P199" s="23" t="str">
        <f aca="false">"-"&amp;B199&amp;"-"&amp;C199&amp;"-"&amp;J199&amp;"-"&amp;K199&amp;"-"&amp;L199&amp;"-"&amp;M199&amp;"-"&amp;N199&amp;"-"&amp;O199&amp;"-"</f>
        <v>-DMEGC Solar-DMxxxM10-72HSW/HBW-jednostronne - szkło/folia-p-type PERC-530-575W-144-182-Chiny-</v>
      </c>
    </row>
    <row r="200" customFormat="false" ht="12.8" hidden="false" customHeight="false" outlineLevel="0" collapsed="false">
      <c r="B200" s="21" t="s">
        <v>209</v>
      </c>
      <c r="C200" s="21" t="s">
        <v>269</v>
      </c>
      <c r="D200" s="22"/>
      <c r="E200" s="22"/>
      <c r="F200" s="22"/>
      <c r="G200" s="22"/>
      <c r="H200" s="22" t="s">
        <v>25</v>
      </c>
      <c r="I200" s="22"/>
      <c r="J200" s="23" t="s">
        <v>41</v>
      </c>
      <c r="K200" s="23" t="s">
        <v>27</v>
      </c>
      <c r="L200" s="23" t="s">
        <v>31</v>
      </c>
      <c r="M200" s="23" t="n">
        <v>132</v>
      </c>
      <c r="N200" s="23" t="n">
        <v>182</v>
      </c>
      <c r="O200" s="23" t="s">
        <v>38</v>
      </c>
      <c r="P200" s="23" t="str">
        <f aca="false">"-"&amp;B200&amp;"-"&amp;C200&amp;"-"&amp;J200&amp;"-"&amp;K200&amp;"-"&amp;L200&amp;"-"&amp;M200&amp;"-"&amp;N200&amp;"-"&amp;O200&amp;"-"</f>
        <v>-DMEGC Solar-DMxxxM10-66HSW/HBW-jednostronne - szkło/folia-p-type PERC-480-525W-132-182-Chiny-</v>
      </c>
    </row>
    <row r="201" customFormat="false" ht="12.8" hidden="false" customHeight="false" outlineLevel="0" collapsed="false">
      <c r="B201" s="21" t="s">
        <v>209</v>
      </c>
      <c r="C201" s="21" t="s">
        <v>270</v>
      </c>
      <c r="D201" s="22"/>
      <c r="E201" s="22"/>
      <c r="F201" s="22"/>
      <c r="G201" s="22"/>
      <c r="H201" s="22" t="s">
        <v>25</v>
      </c>
      <c r="I201" s="22"/>
      <c r="J201" s="23" t="s">
        <v>41</v>
      </c>
      <c r="K201" s="23" t="s">
        <v>27</v>
      </c>
      <c r="L201" s="23" t="s">
        <v>31</v>
      </c>
      <c r="M201" s="23" t="n">
        <v>132</v>
      </c>
      <c r="N201" s="23" t="n">
        <v>182</v>
      </c>
      <c r="O201" s="23" t="s">
        <v>38</v>
      </c>
      <c r="P201" s="23" t="str">
        <f aca="false">"-"&amp;B201&amp;"-"&amp;C201&amp;"-"&amp;J201&amp;"-"&amp;K201&amp;"-"&amp;L201&amp;"-"&amp;M201&amp;"-"&amp;N201&amp;"-"&amp;O201&amp;"-"</f>
        <v>-DMEGC Solar-DMxxxM10-66HBB-jednostronne - szkło/folia-p-type PERC-480-525W-132-182-Chiny-</v>
      </c>
    </row>
    <row r="202" customFormat="false" ht="12.8" hidden="false" customHeight="false" outlineLevel="0" collapsed="false">
      <c r="B202" s="21" t="s">
        <v>209</v>
      </c>
      <c r="C202" s="21" t="s">
        <v>271</v>
      </c>
      <c r="D202" s="22"/>
      <c r="E202" s="22"/>
      <c r="F202" s="22"/>
      <c r="G202" s="22"/>
      <c r="H202" s="22" t="s">
        <v>25</v>
      </c>
      <c r="I202" s="22"/>
      <c r="J202" s="23" t="s">
        <v>41</v>
      </c>
      <c r="K202" s="23" t="s">
        <v>27</v>
      </c>
      <c r="L202" s="23" t="s">
        <v>35</v>
      </c>
      <c r="M202" s="23" t="n">
        <v>108</v>
      </c>
      <c r="N202" s="23" t="n">
        <v>182</v>
      </c>
      <c r="O202" s="23" t="s">
        <v>38</v>
      </c>
      <c r="P202" s="23" t="str">
        <f aca="false">"-"&amp;B202&amp;"-"&amp;C202&amp;"-"&amp;J202&amp;"-"&amp;K202&amp;"-"&amp;L202&amp;"-"&amp;M202&amp;"-"&amp;N202&amp;"-"&amp;O202&amp;"-"</f>
        <v>-DMEGC Solar-DMxxxM10-54HSW/HBW-jednostronne - szkło/folia-p-type PERC-380-425W-108-182-Chiny-</v>
      </c>
    </row>
    <row r="203" customFormat="false" ht="12.8" hidden="false" customHeight="false" outlineLevel="0" collapsed="false">
      <c r="B203" s="21" t="s">
        <v>209</v>
      </c>
      <c r="C203" s="21" t="s">
        <v>272</v>
      </c>
      <c r="D203" s="22"/>
      <c r="E203" s="22"/>
      <c r="F203" s="22"/>
      <c r="G203" s="22"/>
      <c r="H203" s="22" t="s">
        <v>25</v>
      </c>
      <c r="I203" s="22"/>
      <c r="J203" s="23" t="s">
        <v>41</v>
      </c>
      <c r="K203" s="23" t="s">
        <v>27</v>
      </c>
      <c r="L203" s="23" t="s">
        <v>35</v>
      </c>
      <c r="M203" s="23" t="n">
        <v>108</v>
      </c>
      <c r="N203" s="23" t="n">
        <v>182</v>
      </c>
      <c r="O203" s="23" t="s">
        <v>38</v>
      </c>
      <c r="P203" s="23" t="str">
        <f aca="false">"-"&amp;B203&amp;"-"&amp;C203&amp;"-"&amp;J203&amp;"-"&amp;K203&amp;"-"&amp;L203&amp;"-"&amp;M203&amp;"-"&amp;N203&amp;"-"&amp;O203&amp;"-"</f>
        <v>-DMEGC Solar-DMxxxM10-54HBB-jednostronne - szkło/folia-p-type PERC-380-425W-108-182-Chiny-</v>
      </c>
    </row>
    <row r="204" customFormat="false" ht="20.85" hidden="false" customHeight="false" outlineLevel="0" collapsed="false">
      <c r="B204" s="21" t="s">
        <v>273</v>
      </c>
      <c r="C204" s="21" t="s">
        <v>274</v>
      </c>
      <c r="D204" s="22"/>
      <c r="E204" s="22" t="s">
        <v>25</v>
      </c>
      <c r="F204" s="22"/>
      <c r="G204" s="22" t="s">
        <v>25</v>
      </c>
      <c r="H204" s="22" t="s">
        <v>25</v>
      </c>
      <c r="I204" s="22"/>
      <c r="J204" s="23" t="s">
        <v>41</v>
      </c>
      <c r="K204" s="23" t="s">
        <v>27</v>
      </c>
      <c r="L204" s="23" t="s">
        <v>33</v>
      </c>
      <c r="M204" s="23" t="n">
        <v>144</v>
      </c>
      <c r="N204" s="23" t="n">
        <v>166</v>
      </c>
      <c r="O204" s="23" t="s">
        <v>275</v>
      </c>
      <c r="P204" s="23" t="str">
        <f aca="false">"-"&amp;B204&amp;"-"&amp;C204&amp;"-"&amp;J204&amp;"-"&amp;K204&amp;"-"&amp;L204&amp;"-"&amp;M204&amp;"-"&amp;N204&amp;"-"&amp;O204&amp;"-"</f>
        <v>-Canadian Solar-CS3W-xxxMS-jednostronne - szkło/folia-p-type PERC-430-475W-144-166-Tajlandia-</v>
      </c>
    </row>
    <row r="205" customFormat="false" ht="20.85" hidden="false" customHeight="false" outlineLevel="0" collapsed="false">
      <c r="B205" s="21" t="s">
        <v>273</v>
      </c>
      <c r="C205" s="21" t="s">
        <v>276</v>
      </c>
      <c r="D205" s="22" t="s">
        <v>25</v>
      </c>
      <c r="E205" s="22" t="s">
        <v>25</v>
      </c>
      <c r="F205" s="22" t="s">
        <v>25</v>
      </c>
      <c r="G205" s="22" t="s">
        <v>25</v>
      </c>
      <c r="H205" s="22" t="s">
        <v>25</v>
      </c>
      <c r="I205" s="22"/>
      <c r="J205" s="23" t="s">
        <v>41</v>
      </c>
      <c r="K205" s="23" t="s">
        <v>27</v>
      </c>
      <c r="L205" s="23" t="s">
        <v>35</v>
      </c>
      <c r="M205" s="23" t="n">
        <v>132</v>
      </c>
      <c r="N205" s="23" t="n">
        <v>166</v>
      </c>
      <c r="O205" s="23" t="s">
        <v>275</v>
      </c>
      <c r="P205" s="23" t="str">
        <f aca="false">"-"&amp;B205&amp;"-"&amp;C205&amp;"-"&amp;J205&amp;"-"&amp;K205&amp;"-"&amp;L205&amp;"-"&amp;M205&amp;"-"&amp;N205&amp;"-"&amp;O205&amp;"-"</f>
        <v>-Canadian Solar-CS3N-xxxMS-jednostronne - szkło/folia-p-type PERC-380-425W-132-166-Tajlandia-</v>
      </c>
    </row>
    <row r="206" customFormat="false" ht="12.8" hidden="false" customHeight="false" outlineLevel="0" collapsed="false">
      <c r="B206" s="21" t="s">
        <v>277</v>
      </c>
      <c r="C206" s="21" t="s">
        <v>278</v>
      </c>
      <c r="D206" s="22"/>
      <c r="E206" s="22" t="s">
        <v>25</v>
      </c>
      <c r="F206" s="22" t="s">
        <v>25</v>
      </c>
      <c r="G206" s="22"/>
      <c r="H206" s="22" t="s">
        <v>25</v>
      </c>
      <c r="I206" s="22"/>
      <c r="J206" s="23" t="s">
        <v>26</v>
      </c>
      <c r="K206" s="23" t="s">
        <v>78</v>
      </c>
      <c r="L206" s="23" t="s">
        <v>79</v>
      </c>
      <c r="M206" s="23" t="n">
        <v>156</v>
      </c>
      <c r="N206" s="23" t="n">
        <v>182</v>
      </c>
      <c r="O206" s="23" t="s">
        <v>38</v>
      </c>
      <c r="P206" s="23" t="str">
        <f aca="false">"-"&amp;B206&amp;"-"&amp;C206&amp;"-"&amp;J206&amp;"-"&amp;K206&amp;"-"&amp;L206&amp;"-"&amp;M206&amp;"-"&amp;N206&amp;"-"&amp;O206&amp;"-"</f>
        <v>-Astronergy-CHSM78N(DG)/F-BH-xxx-dwustronne - szkło/szkło-n-type TOPCon-580-625W-156-182-Chiny-</v>
      </c>
    </row>
    <row r="207" customFormat="false" ht="12.8" hidden="false" customHeight="false" outlineLevel="0" collapsed="false">
      <c r="B207" s="21" t="s">
        <v>277</v>
      </c>
      <c r="C207" s="21" t="s">
        <v>279</v>
      </c>
      <c r="D207" s="22"/>
      <c r="E207" s="22"/>
      <c r="F207" s="22"/>
      <c r="G207" s="22"/>
      <c r="H207" s="22" t="s">
        <v>25</v>
      </c>
      <c r="I207" s="22"/>
      <c r="J207" s="23" t="s">
        <v>41</v>
      </c>
      <c r="K207" s="23" t="s">
        <v>78</v>
      </c>
      <c r="L207" s="23" t="s">
        <v>79</v>
      </c>
      <c r="M207" s="23" t="n">
        <v>156</v>
      </c>
      <c r="N207" s="23" t="n">
        <v>182</v>
      </c>
      <c r="O207" s="23" t="s">
        <v>38</v>
      </c>
      <c r="P207" s="23" t="str">
        <f aca="false">"-"&amp;B207&amp;"-"&amp;C207&amp;"-"&amp;J207&amp;"-"&amp;K207&amp;"-"&amp;L207&amp;"-"&amp;M207&amp;"-"&amp;N207&amp;"-"&amp;O207&amp;"-"</f>
        <v>-Astronergy-CHSM78N-HC-xxx-jednostronne - szkło/folia-n-type TOPCon-580-625W-156-182-Chiny-</v>
      </c>
    </row>
    <row r="208" customFormat="false" ht="12.8" hidden="false" customHeight="false" outlineLevel="0" collapsed="false">
      <c r="B208" s="21" t="s">
        <v>277</v>
      </c>
      <c r="C208" s="21" t="s">
        <v>280</v>
      </c>
      <c r="D208" s="22"/>
      <c r="E208" s="22" t="s">
        <v>25</v>
      </c>
      <c r="F208" s="22" t="s">
        <v>25</v>
      </c>
      <c r="G208" s="22"/>
      <c r="H208" s="22" t="s">
        <v>25</v>
      </c>
      <c r="I208" s="22" t="s">
        <v>25</v>
      </c>
      <c r="J208" s="23" t="s">
        <v>26</v>
      </c>
      <c r="K208" s="23" t="s">
        <v>78</v>
      </c>
      <c r="L208" s="23" t="s">
        <v>28</v>
      </c>
      <c r="M208" s="23" t="n">
        <v>144</v>
      </c>
      <c r="N208" s="23" t="n">
        <v>182</v>
      </c>
      <c r="O208" s="23" t="s">
        <v>38</v>
      </c>
      <c r="P208" s="23" t="str">
        <f aca="false">"-"&amp;B208&amp;"-"&amp;C208&amp;"-"&amp;J208&amp;"-"&amp;K208&amp;"-"&amp;L208&amp;"-"&amp;M208&amp;"-"&amp;N208&amp;"-"&amp;O208&amp;"-"</f>
        <v>-Astronergy-CHSM72N(DG)/F-BH-xxx-dwustronne - szkło/szkło-n-type TOPCon-530-575W-144-182-Chiny-</v>
      </c>
    </row>
    <row r="209" customFormat="false" ht="12.8" hidden="false" customHeight="false" outlineLevel="0" collapsed="false">
      <c r="B209" s="21" t="s">
        <v>277</v>
      </c>
      <c r="C209" s="21" t="s">
        <v>281</v>
      </c>
      <c r="D209" s="22"/>
      <c r="E209" s="22"/>
      <c r="F209" s="22"/>
      <c r="G209" s="22"/>
      <c r="H209" s="22" t="s">
        <v>25</v>
      </c>
      <c r="I209" s="22"/>
      <c r="J209" s="23" t="s">
        <v>41</v>
      </c>
      <c r="K209" s="23" t="s">
        <v>78</v>
      </c>
      <c r="L209" s="23" t="s">
        <v>28</v>
      </c>
      <c r="M209" s="23" t="n">
        <v>144</v>
      </c>
      <c r="N209" s="23" t="n">
        <v>182</v>
      </c>
      <c r="O209" s="23" t="s">
        <v>38</v>
      </c>
      <c r="P209" s="23" t="str">
        <f aca="false">"-"&amp;B209&amp;"-"&amp;C209&amp;"-"&amp;J209&amp;"-"&amp;K209&amp;"-"&amp;L209&amp;"-"&amp;M209&amp;"-"&amp;N209&amp;"-"&amp;O209&amp;"-"</f>
        <v>-Astronergy-CHSM72N-HC-xxx-jednostronne - szkło/folia-n-type TOPCon-530-575W-144-182-Chiny-</v>
      </c>
    </row>
    <row r="210" customFormat="false" ht="12.8" hidden="false" customHeight="false" outlineLevel="0" collapsed="false">
      <c r="B210" s="21" t="s">
        <v>277</v>
      </c>
      <c r="C210" s="21" t="s">
        <v>282</v>
      </c>
      <c r="D210" s="22" t="s">
        <v>25</v>
      </c>
      <c r="E210" s="22"/>
      <c r="F210" s="22" t="s">
        <v>25</v>
      </c>
      <c r="G210" s="22" t="s">
        <v>25</v>
      </c>
      <c r="H210" s="22" t="s">
        <v>25</v>
      </c>
      <c r="I210" s="22"/>
      <c r="J210" s="23" t="s">
        <v>26</v>
      </c>
      <c r="K210" s="23" t="s">
        <v>27</v>
      </c>
      <c r="L210" s="23" t="s">
        <v>81</v>
      </c>
      <c r="M210" s="23" t="n">
        <v>132</v>
      </c>
      <c r="N210" s="23" t="n">
        <v>210</v>
      </c>
      <c r="O210" s="23" t="s">
        <v>38</v>
      </c>
      <c r="P210" s="23" t="str">
        <f aca="false">"-"&amp;B210&amp;"-"&amp;C210&amp;"-"&amp;J210&amp;"-"&amp;K210&amp;"-"&amp;L210&amp;"-"&amp;M210&amp;"-"&amp;N210&amp;"-"&amp;O210&amp;"-"</f>
        <v>-Astronergy-CHSM66M(DG)/F-BH-xxx-dwustronne - szkło/szkło-p-type PERC-630-675W-132-210-Chiny-</v>
      </c>
    </row>
    <row r="211" customFormat="false" ht="12.8" hidden="false" customHeight="false" outlineLevel="0" collapsed="false">
      <c r="B211" s="21" t="s">
        <v>277</v>
      </c>
      <c r="C211" s="21" t="s">
        <v>283</v>
      </c>
      <c r="D211" s="22"/>
      <c r="E211" s="22"/>
      <c r="F211" s="22"/>
      <c r="G211" s="22"/>
      <c r="H211" s="22" t="s">
        <v>25</v>
      </c>
      <c r="I211" s="22"/>
      <c r="J211" s="23" t="s">
        <v>41</v>
      </c>
      <c r="K211" s="23" t="s">
        <v>27</v>
      </c>
      <c r="L211" s="23" t="s">
        <v>81</v>
      </c>
      <c r="M211" s="23" t="n">
        <v>132</v>
      </c>
      <c r="N211" s="23" t="n">
        <v>210</v>
      </c>
      <c r="O211" s="23" t="s">
        <v>38</v>
      </c>
      <c r="P211" s="23" t="str">
        <f aca="false">"-"&amp;B211&amp;"-"&amp;C211&amp;"-"&amp;J211&amp;"-"&amp;K211&amp;"-"&amp;L211&amp;"-"&amp;M211&amp;"-"&amp;N211&amp;"-"&amp;O211&amp;"-"</f>
        <v>-Astronergy-CHSM66M-HC-xxx-jednostronne - szkło/folia-p-type PERC-630-675W-132-210-Chiny-</v>
      </c>
    </row>
    <row r="212" customFormat="false" ht="12.8" hidden="false" customHeight="false" outlineLevel="0" collapsed="false">
      <c r="B212" s="21" t="s">
        <v>277</v>
      </c>
      <c r="C212" s="21" t="s">
        <v>284</v>
      </c>
      <c r="D212" s="22"/>
      <c r="E212" s="22" t="s">
        <v>25</v>
      </c>
      <c r="F212" s="22"/>
      <c r="G212" s="22"/>
      <c r="H212" s="22" t="s">
        <v>25</v>
      </c>
      <c r="I212" s="22"/>
      <c r="J212" s="23" t="s">
        <v>215</v>
      </c>
      <c r="K212" s="23" t="s">
        <v>78</v>
      </c>
      <c r="L212" s="23" t="s">
        <v>33</v>
      </c>
      <c r="M212" s="23" t="n">
        <v>120</v>
      </c>
      <c r="N212" s="23" t="n">
        <v>182</v>
      </c>
      <c r="O212" s="23" t="s">
        <v>38</v>
      </c>
      <c r="P212" s="23" t="str">
        <f aca="false">"-"&amp;B212&amp;"-"&amp;C212&amp;"-"&amp;J212&amp;"-"&amp;K212&amp;"-"&amp;L212&amp;"-"&amp;M212&amp;"-"&amp;N212&amp;"-"&amp;O212&amp;"-"</f>
        <v>-Astronergy-CHSM60N(DG)/F-HC-xxx-jednostronne - szkło/szkło-n-type TOPCon-430-475W-120-182-Chiny-</v>
      </c>
    </row>
    <row r="213" customFormat="false" ht="12.8" hidden="false" customHeight="false" outlineLevel="0" collapsed="false">
      <c r="B213" s="21" t="s">
        <v>277</v>
      </c>
      <c r="C213" s="21" t="s">
        <v>285</v>
      </c>
      <c r="D213" s="22"/>
      <c r="E213" s="22" t="s">
        <v>25</v>
      </c>
      <c r="F213" s="22" t="s">
        <v>25</v>
      </c>
      <c r="G213" s="22"/>
      <c r="H213" s="22" t="s">
        <v>25</v>
      </c>
      <c r="I213" s="22"/>
      <c r="J213" s="23" t="s">
        <v>26</v>
      </c>
      <c r="K213" s="23" t="s">
        <v>78</v>
      </c>
      <c r="L213" s="23" t="s">
        <v>33</v>
      </c>
      <c r="M213" s="23" t="n">
        <v>120</v>
      </c>
      <c r="N213" s="23" t="n">
        <v>182</v>
      </c>
      <c r="O213" s="23" t="s">
        <v>38</v>
      </c>
      <c r="P213" s="23" t="str">
        <f aca="false">"-"&amp;B213&amp;"-"&amp;C213&amp;"-"&amp;J213&amp;"-"&amp;K213&amp;"-"&amp;L213&amp;"-"&amp;M213&amp;"-"&amp;N213&amp;"-"&amp;O213&amp;"-"</f>
        <v>-Astronergy-CHSM60N(DG)/F-BH-xxx-dwustronne - szkło/szkło-n-type TOPCon-430-475W-120-182-Chiny-</v>
      </c>
    </row>
    <row r="214" customFormat="false" ht="12.8" hidden="false" customHeight="false" outlineLevel="0" collapsed="false">
      <c r="B214" s="21" t="s">
        <v>277</v>
      </c>
      <c r="C214" s="21" t="s">
        <v>286</v>
      </c>
      <c r="D214" s="22"/>
      <c r="E214" s="22"/>
      <c r="F214" s="22"/>
      <c r="G214" s="22"/>
      <c r="H214" s="22" t="s">
        <v>25</v>
      </c>
      <c r="I214" s="22"/>
      <c r="J214" s="23" t="s">
        <v>41</v>
      </c>
      <c r="K214" s="23" t="s">
        <v>78</v>
      </c>
      <c r="L214" s="23" t="s">
        <v>33</v>
      </c>
      <c r="M214" s="23" t="n">
        <v>120</v>
      </c>
      <c r="N214" s="23" t="n">
        <v>182</v>
      </c>
      <c r="O214" s="23" t="s">
        <v>38</v>
      </c>
      <c r="P214" s="23" t="str">
        <f aca="false">"-"&amp;B214&amp;"-"&amp;C214&amp;"-"&amp;J214&amp;"-"&amp;K214&amp;"-"&amp;L214&amp;"-"&amp;M214&amp;"-"&amp;N214&amp;"-"&amp;O214&amp;"-"</f>
        <v>-Astronergy-CHSM60N-HC-xxx-jednostronne - szkło/folia-n-type TOPCon-430-475W-120-182-Chiny-</v>
      </c>
    </row>
    <row r="215" customFormat="false" ht="12.8" hidden="false" customHeight="false" outlineLevel="0" collapsed="false">
      <c r="B215" s="21" t="s">
        <v>277</v>
      </c>
      <c r="C215" s="21" t="s">
        <v>287</v>
      </c>
      <c r="D215" s="22" t="s">
        <v>25</v>
      </c>
      <c r="E215" s="22"/>
      <c r="F215" s="22" t="s">
        <v>25</v>
      </c>
      <c r="G215" s="22" t="s">
        <v>25</v>
      </c>
      <c r="H215" s="22" t="s">
        <v>25</v>
      </c>
      <c r="I215" s="22"/>
      <c r="J215" s="23" t="s">
        <v>26</v>
      </c>
      <c r="K215" s="23" t="s">
        <v>27</v>
      </c>
      <c r="L215" s="23" t="s">
        <v>79</v>
      </c>
      <c r="M215" s="23" t="n">
        <v>120</v>
      </c>
      <c r="N215" s="23" t="n">
        <v>210</v>
      </c>
      <c r="O215" s="23" t="s">
        <v>38</v>
      </c>
      <c r="P215" s="23" t="str">
        <f aca="false">"-"&amp;B215&amp;"-"&amp;C215&amp;"-"&amp;J215&amp;"-"&amp;K215&amp;"-"&amp;L215&amp;"-"&amp;M215&amp;"-"&amp;N215&amp;"-"&amp;O215&amp;"-"</f>
        <v>-Astronergy-CHSM60M(DG)/F-BH-xxx-dwustronne - szkło/szkło-p-type PERC-580-625W-120-210-Chiny-</v>
      </c>
    </row>
    <row r="216" customFormat="false" ht="12.8" hidden="false" customHeight="false" outlineLevel="0" collapsed="false">
      <c r="B216" s="21" t="s">
        <v>277</v>
      </c>
      <c r="C216" s="21" t="s">
        <v>288</v>
      </c>
      <c r="D216" s="22"/>
      <c r="E216" s="22"/>
      <c r="F216" s="22"/>
      <c r="G216" s="22"/>
      <c r="H216" s="22" t="s">
        <v>25</v>
      </c>
      <c r="I216" s="22"/>
      <c r="J216" s="23" t="s">
        <v>41</v>
      </c>
      <c r="K216" s="23" t="s">
        <v>27</v>
      </c>
      <c r="L216" s="23" t="s">
        <v>79</v>
      </c>
      <c r="M216" s="23" t="n">
        <v>120</v>
      </c>
      <c r="N216" s="23" t="n">
        <v>210</v>
      </c>
      <c r="O216" s="23" t="s">
        <v>38</v>
      </c>
      <c r="P216" s="23" t="str">
        <f aca="false">"-"&amp;B216&amp;"-"&amp;C216&amp;"-"&amp;J216&amp;"-"&amp;K216&amp;"-"&amp;L216&amp;"-"&amp;M216&amp;"-"&amp;N216&amp;"-"&amp;O216&amp;"-"</f>
        <v>-Astronergy-CHSM60M-HC-xxx-jednostronne - szkło/folia-p-type PERC-580-625W-120-210-Chiny-</v>
      </c>
    </row>
    <row r="217" customFormat="false" ht="12.8" hidden="false" customHeight="false" outlineLevel="0" collapsed="false">
      <c r="B217" s="21" t="s">
        <v>277</v>
      </c>
      <c r="C217" s="21" t="s">
        <v>289</v>
      </c>
      <c r="D217" s="22"/>
      <c r="E217" s="22" t="s">
        <v>25</v>
      </c>
      <c r="F217" s="22"/>
      <c r="G217" s="22"/>
      <c r="H217" s="22" t="s">
        <v>25</v>
      </c>
      <c r="I217" s="22"/>
      <c r="J217" s="23" t="s">
        <v>26</v>
      </c>
      <c r="K217" s="23" t="s">
        <v>78</v>
      </c>
      <c r="L217" s="23" t="s">
        <v>35</v>
      </c>
      <c r="M217" s="23" t="n">
        <v>108</v>
      </c>
      <c r="N217" s="23" t="n">
        <v>182</v>
      </c>
      <c r="O217" s="23" t="s">
        <v>38</v>
      </c>
      <c r="P217" s="23" t="str">
        <f aca="false">"-"&amp;B217&amp;"-"&amp;C217&amp;"-"&amp;J217&amp;"-"&amp;K217&amp;"-"&amp;L217&amp;"-"&amp;M217&amp;"-"&amp;N217&amp;"-"&amp;O217&amp;"-"</f>
        <v>-Astronergy-CHSM54N(DGT)/F-BH-xxx-dwustronne - szkło/szkło-n-type TOPCon-380-425W-108-182-Chiny-</v>
      </c>
    </row>
    <row r="218" customFormat="false" ht="12.8" hidden="false" customHeight="false" outlineLevel="0" collapsed="false">
      <c r="B218" s="21" t="s">
        <v>277</v>
      </c>
      <c r="C218" s="21" t="s">
        <v>290</v>
      </c>
      <c r="D218" s="22"/>
      <c r="E218" s="22" t="s">
        <v>25</v>
      </c>
      <c r="F218" s="22"/>
      <c r="G218" s="22"/>
      <c r="H218" s="22" t="s">
        <v>25</v>
      </c>
      <c r="I218" s="22"/>
      <c r="J218" s="23" t="s">
        <v>215</v>
      </c>
      <c r="K218" s="23" t="s">
        <v>78</v>
      </c>
      <c r="L218" s="23" t="s">
        <v>35</v>
      </c>
      <c r="M218" s="23" t="n">
        <v>108</v>
      </c>
      <c r="N218" s="23" t="n">
        <v>182</v>
      </c>
      <c r="O218" s="23" t="s">
        <v>38</v>
      </c>
      <c r="P218" s="23" t="str">
        <f aca="false">"-"&amp;B218&amp;"-"&amp;C218&amp;"-"&amp;J218&amp;"-"&amp;K218&amp;"-"&amp;L218&amp;"-"&amp;M218&amp;"-"&amp;N218&amp;"-"&amp;O218&amp;"-"</f>
        <v>-Astronergy-CHSM54N(DG)/F-HC-xxx-jednostronne - szkło/szkło-n-type TOPCon-380-425W-108-182-Chiny-</v>
      </c>
    </row>
    <row r="219" customFormat="false" ht="12.8" hidden="false" customHeight="false" outlineLevel="0" collapsed="false">
      <c r="B219" s="21" t="s">
        <v>277</v>
      </c>
      <c r="C219" s="21" t="s">
        <v>291</v>
      </c>
      <c r="D219" s="22"/>
      <c r="E219" s="22" t="s">
        <v>25</v>
      </c>
      <c r="F219" s="22" t="s">
        <v>25</v>
      </c>
      <c r="G219" s="22"/>
      <c r="H219" s="22" t="s">
        <v>25</v>
      </c>
      <c r="I219" s="22"/>
      <c r="J219" s="23" t="s">
        <v>26</v>
      </c>
      <c r="K219" s="23" t="s">
        <v>78</v>
      </c>
      <c r="L219" s="23" t="s">
        <v>35</v>
      </c>
      <c r="M219" s="23" t="n">
        <v>108</v>
      </c>
      <c r="N219" s="23" t="n">
        <v>182</v>
      </c>
      <c r="O219" s="23" t="s">
        <v>38</v>
      </c>
      <c r="P219" s="23" t="str">
        <f aca="false">"-"&amp;B219&amp;"-"&amp;C219&amp;"-"&amp;J219&amp;"-"&amp;K219&amp;"-"&amp;L219&amp;"-"&amp;M219&amp;"-"&amp;N219&amp;"-"&amp;O219&amp;"-"</f>
        <v>-Astronergy-CHSM54N(DG)/F-BH-xxx-dwustronne - szkło/szkło-n-type TOPCon-380-425W-108-182-Chiny-</v>
      </c>
    </row>
    <row r="220" customFormat="false" ht="12.8" hidden="false" customHeight="false" outlineLevel="0" collapsed="false">
      <c r="B220" s="21" t="s">
        <v>277</v>
      </c>
      <c r="C220" s="21" t="s">
        <v>292</v>
      </c>
      <c r="D220" s="22"/>
      <c r="E220" s="22"/>
      <c r="F220" s="22"/>
      <c r="G220" s="22"/>
      <c r="H220" s="22" t="s">
        <v>25</v>
      </c>
      <c r="I220" s="22"/>
      <c r="J220" s="23" t="s">
        <v>41</v>
      </c>
      <c r="K220" s="23" t="s">
        <v>78</v>
      </c>
      <c r="L220" s="23" t="s">
        <v>35</v>
      </c>
      <c r="M220" s="23" t="n">
        <v>108</v>
      </c>
      <c r="N220" s="23" t="n">
        <v>182</v>
      </c>
      <c r="O220" s="23" t="s">
        <v>38</v>
      </c>
      <c r="P220" s="23" t="str">
        <f aca="false">"-"&amp;B220&amp;"-"&amp;C220&amp;"-"&amp;J220&amp;"-"&amp;K220&amp;"-"&amp;L220&amp;"-"&amp;M220&amp;"-"&amp;N220&amp;"-"&amp;O220&amp;"-"</f>
        <v>-Astronergy-CHSM54N(BL)-HC-xxx-jednostronne - szkło/folia-n-type TOPCon-380-425W-108-182-Chiny-</v>
      </c>
    </row>
    <row r="221" customFormat="false" ht="12.8" hidden="false" customHeight="false" outlineLevel="0" collapsed="false">
      <c r="B221" s="21" t="s">
        <v>277</v>
      </c>
      <c r="C221" s="21" t="s">
        <v>293</v>
      </c>
      <c r="D221" s="22"/>
      <c r="E221" s="22"/>
      <c r="F221" s="22"/>
      <c r="G221" s="22"/>
      <c r="H221" s="22" t="s">
        <v>25</v>
      </c>
      <c r="I221" s="22"/>
      <c r="J221" s="23" t="s">
        <v>41</v>
      </c>
      <c r="K221" s="23" t="s">
        <v>78</v>
      </c>
      <c r="L221" s="23" t="s">
        <v>35</v>
      </c>
      <c r="M221" s="23" t="n">
        <v>108</v>
      </c>
      <c r="N221" s="23" t="n">
        <v>182</v>
      </c>
      <c r="O221" s="23" t="s">
        <v>38</v>
      </c>
      <c r="P221" s="23" t="str">
        <f aca="false">"-"&amp;B221&amp;"-"&amp;C221&amp;"-"&amp;J221&amp;"-"&amp;K221&amp;"-"&amp;L221&amp;"-"&amp;M221&amp;"-"&amp;N221&amp;"-"&amp;O221&amp;"-"</f>
        <v>-Astronergy-CHSM54N-HC-xxx-jednostronne - szkło/folia-n-type TOPCon-380-425W-108-182-Chiny-</v>
      </c>
    </row>
    <row r="222" customFormat="false" ht="20.85" hidden="false" customHeight="false" outlineLevel="0" collapsed="false">
      <c r="B222" s="21" t="s">
        <v>294</v>
      </c>
      <c r="C222" s="21" t="s">
        <v>295</v>
      </c>
      <c r="D222" s="22"/>
      <c r="E222" s="22"/>
      <c r="F222" s="22" t="s">
        <v>25</v>
      </c>
      <c r="G222" s="22" t="s">
        <v>25</v>
      </c>
      <c r="H222" s="22"/>
      <c r="I222" s="22"/>
      <c r="J222" s="23" t="s">
        <v>26</v>
      </c>
      <c r="K222" s="23" t="s">
        <v>27</v>
      </c>
      <c r="L222" s="23" t="s">
        <v>28</v>
      </c>
      <c r="M222" s="23" t="n">
        <v>144</v>
      </c>
      <c r="N222" s="23" t="n">
        <v>182</v>
      </c>
      <c r="O222" s="23" t="s">
        <v>55</v>
      </c>
      <c r="P222" s="23" t="str">
        <f aca="false">"-"&amp;B222&amp;"-"&amp;C222&amp;"-"&amp;J222&amp;"-"&amp;K222&amp;"-"&amp;L222&amp;"-"&amp;M222&amp;"-"&amp;N222&amp;"-"&amp;O222&amp;"-"</f>
        <v>-Boviet Solar-BVM7612M-xxx-H-HC-BF-DG-dwustronne - szkło/szkło-p-type PERC-530-575W-144-182-Wietnam-</v>
      </c>
    </row>
    <row r="223" customFormat="false" ht="12.8" hidden="false" customHeight="false" outlineLevel="0" collapsed="false">
      <c r="B223" s="21" t="s">
        <v>294</v>
      </c>
      <c r="C223" s="21" t="s">
        <v>296</v>
      </c>
      <c r="D223" s="22"/>
      <c r="E223" s="22"/>
      <c r="F223" s="22" t="s">
        <v>25</v>
      </c>
      <c r="G223" s="22" t="s">
        <v>25</v>
      </c>
      <c r="H223" s="22"/>
      <c r="I223" s="22"/>
      <c r="J223" s="23" t="s">
        <v>58</v>
      </c>
      <c r="K223" s="23" t="s">
        <v>27</v>
      </c>
      <c r="L223" s="23" t="s">
        <v>28</v>
      </c>
      <c r="M223" s="23" t="n">
        <v>144</v>
      </c>
      <c r="N223" s="23" t="n">
        <v>182</v>
      </c>
      <c r="O223" s="23" t="s">
        <v>55</v>
      </c>
      <c r="P223" s="23" t="str">
        <f aca="false">"-"&amp;B223&amp;"-"&amp;C223&amp;"-"&amp;J223&amp;"-"&amp;K223&amp;"-"&amp;L223&amp;"-"&amp;M223&amp;"-"&amp;N223&amp;"-"&amp;O223&amp;"-"</f>
        <v>-Boviet Solar-BVM7612M-xxx-H-HC-BF-dwustronne - szkło/folia-p-type PERC-530-575W-144-182-Wietnam-</v>
      </c>
    </row>
    <row r="224" customFormat="false" ht="12.8" hidden="false" customHeight="false" outlineLevel="0" collapsed="false">
      <c r="B224" s="21" t="s">
        <v>294</v>
      </c>
      <c r="C224" s="21" t="s">
        <v>297</v>
      </c>
      <c r="D224" s="22"/>
      <c r="E224" s="22"/>
      <c r="F224" s="22" t="s">
        <v>25</v>
      </c>
      <c r="G224" s="22" t="s">
        <v>25</v>
      </c>
      <c r="H224" s="22"/>
      <c r="I224" s="22"/>
      <c r="J224" s="23" t="s">
        <v>41</v>
      </c>
      <c r="K224" s="23" t="s">
        <v>27</v>
      </c>
      <c r="L224" s="23" t="s">
        <v>28</v>
      </c>
      <c r="M224" s="23" t="n">
        <v>144</v>
      </c>
      <c r="N224" s="23" t="n">
        <v>182</v>
      </c>
      <c r="O224" s="23" t="s">
        <v>55</v>
      </c>
      <c r="P224" s="23" t="str">
        <f aca="false">"-"&amp;B224&amp;"-"&amp;C224&amp;"-"&amp;J224&amp;"-"&amp;K224&amp;"-"&amp;L224&amp;"-"&amp;M224&amp;"-"&amp;N224&amp;"-"&amp;O224&amp;"-"</f>
        <v>-Boviet Solar-BVM7612M-xxx-H-HC-jednostronne - szkło/folia-p-type PERC-530-575W-144-182-Wietnam-</v>
      </c>
    </row>
    <row r="225" customFormat="false" ht="20.85" hidden="false" customHeight="false" outlineLevel="0" collapsed="false">
      <c r="B225" s="21" t="s">
        <v>294</v>
      </c>
      <c r="C225" s="21" t="s">
        <v>298</v>
      </c>
      <c r="D225" s="22"/>
      <c r="E225" s="22"/>
      <c r="F225" s="22" t="s">
        <v>25</v>
      </c>
      <c r="G225" s="22" t="s">
        <v>25</v>
      </c>
      <c r="H225" s="22"/>
      <c r="I225" s="22"/>
      <c r="J225" s="23" t="s">
        <v>26</v>
      </c>
      <c r="K225" s="23" t="s">
        <v>27</v>
      </c>
      <c r="L225" s="23" t="s">
        <v>33</v>
      </c>
      <c r="M225" s="23" t="n">
        <v>120</v>
      </c>
      <c r="N225" s="23" t="n">
        <v>182</v>
      </c>
      <c r="O225" s="23" t="s">
        <v>55</v>
      </c>
      <c r="P225" s="23" t="str">
        <f aca="false">"-"&amp;B225&amp;"-"&amp;C225&amp;"-"&amp;J225&amp;"-"&amp;K225&amp;"-"&amp;L225&amp;"-"&amp;M225&amp;"-"&amp;N225&amp;"-"&amp;O225&amp;"-"</f>
        <v>-Boviet Solar-BVM7610M-xxx-H-HC-BF-DG-dwustronne - szkło/szkło-p-type PERC-430-475W-120-182-Wietnam-</v>
      </c>
    </row>
    <row r="226" customFormat="false" ht="12.8" hidden="false" customHeight="false" outlineLevel="0" collapsed="false">
      <c r="B226" s="21" t="s">
        <v>294</v>
      </c>
      <c r="C226" s="21" t="s">
        <v>299</v>
      </c>
      <c r="D226" s="22"/>
      <c r="E226" s="22"/>
      <c r="F226" s="22" t="s">
        <v>25</v>
      </c>
      <c r="G226" s="22" t="s">
        <v>25</v>
      </c>
      <c r="H226" s="22"/>
      <c r="I226" s="22"/>
      <c r="J226" s="23" t="s">
        <v>58</v>
      </c>
      <c r="K226" s="23" t="s">
        <v>27</v>
      </c>
      <c r="L226" s="23" t="s">
        <v>33</v>
      </c>
      <c r="M226" s="23" t="n">
        <v>120</v>
      </c>
      <c r="N226" s="23" t="n">
        <v>182</v>
      </c>
      <c r="O226" s="23" t="s">
        <v>55</v>
      </c>
      <c r="P226" s="23" t="str">
        <f aca="false">"-"&amp;B226&amp;"-"&amp;C226&amp;"-"&amp;J226&amp;"-"&amp;K226&amp;"-"&amp;L226&amp;"-"&amp;M226&amp;"-"&amp;N226&amp;"-"&amp;O226&amp;"-"</f>
        <v>-Boviet Solar-BVM7610M-xxx-H-HC-BF-dwustronne - szkło/folia-p-type PERC-430-475W-120-182-Wietnam-</v>
      </c>
    </row>
    <row r="227" customFormat="false" ht="12.8" hidden="false" customHeight="false" outlineLevel="0" collapsed="false">
      <c r="B227" s="21" t="s">
        <v>294</v>
      </c>
      <c r="C227" s="21" t="s">
        <v>300</v>
      </c>
      <c r="D227" s="22"/>
      <c r="E227" s="22"/>
      <c r="F227" s="22" t="s">
        <v>25</v>
      </c>
      <c r="G227" s="22" t="s">
        <v>25</v>
      </c>
      <c r="H227" s="22"/>
      <c r="I227" s="22"/>
      <c r="J227" s="23" t="s">
        <v>41</v>
      </c>
      <c r="K227" s="23" t="s">
        <v>27</v>
      </c>
      <c r="L227" s="23" t="s">
        <v>33</v>
      </c>
      <c r="M227" s="23" t="n">
        <v>120</v>
      </c>
      <c r="N227" s="23" t="n">
        <v>182</v>
      </c>
      <c r="O227" s="23" t="s">
        <v>55</v>
      </c>
      <c r="P227" s="23" t="str">
        <f aca="false">"-"&amp;B227&amp;"-"&amp;C227&amp;"-"&amp;J227&amp;"-"&amp;K227&amp;"-"&amp;L227&amp;"-"&amp;M227&amp;"-"&amp;N227&amp;"-"&amp;O227&amp;"-"</f>
        <v>-Boviet Solar-BVM7610M-xxx-H-HC-jednostronne - szkło/folia-p-type PERC-430-475W-120-182-Wietnam-</v>
      </c>
    </row>
    <row r="228" customFormat="false" ht="20.85" hidden="false" customHeight="false" outlineLevel="0" collapsed="false">
      <c r="B228" s="21" t="s">
        <v>294</v>
      </c>
      <c r="C228" s="21" t="s">
        <v>301</v>
      </c>
      <c r="D228" s="22"/>
      <c r="E228" s="22"/>
      <c r="F228" s="22" t="s">
        <v>25</v>
      </c>
      <c r="G228" s="22" t="s">
        <v>25</v>
      </c>
      <c r="H228" s="22"/>
      <c r="I228" s="22"/>
      <c r="J228" s="23" t="s">
        <v>26</v>
      </c>
      <c r="K228" s="23" t="s">
        <v>27</v>
      </c>
      <c r="L228" s="23" t="s">
        <v>35</v>
      </c>
      <c r="M228" s="23" t="n">
        <v>108</v>
      </c>
      <c r="N228" s="23" t="n">
        <v>182</v>
      </c>
      <c r="O228" s="23" t="s">
        <v>55</v>
      </c>
      <c r="P228" s="23" t="str">
        <f aca="false">"-"&amp;B228&amp;"-"&amp;C228&amp;"-"&amp;J228&amp;"-"&amp;K228&amp;"-"&amp;L228&amp;"-"&amp;M228&amp;"-"&amp;N228&amp;"-"&amp;O228&amp;"-"</f>
        <v>-Boviet Solar-BVM7609M-xxx-H-HC-BF-DG-dwustronne - szkło/szkło-p-type PERC-380-425W-108-182-Wietnam-</v>
      </c>
    </row>
    <row r="229" customFormat="false" ht="12.8" hidden="false" customHeight="false" outlineLevel="0" collapsed="false">
      <c r="B229" s="21" t="s">
        <v>294</v>
      </c>
      <c r="C229" s="21" t="s">
        <v>302</v>
      </c>
      <c r="D229" s="22"/>
      <c r="E229" s="22"/>
      <c r="F229" s="22" t="s">
        <v>25</v>
      </c>
      <c r="G229" s="22" t="s">
        <v>25</v>
      </c>
      <c r="H229" s="22"/>
      <c r="I229" s="22"/>
      <c r="J229" s="23" t="s">
        <v>41</v>
      </c>
      <c r="K229" s="23" t="s">
        <v>27</v>
      </c>
      <c r="L229" s="23" t="s">
        <v>35</v>
      </c>
      <c r="M229" s="23" t="n">
        <v>108</v>
      </c>
      <c r="N229" s="23" t="n">
        <v>182</v>
      </c>
      <c r="O229" s="23" t="s">
        <v>55</v>
      </c>
      <c r="P229" s="23" t="str">
        <f aca="false">"-"&amp;B229&amp;"-"&amp;C229&amp;"-"&amp;J229&amp;"-"&amp;K229&amp;"-"&amp;L229&amp;"-"&amp;M229&amp;"-"&amp;N229&amp;"-"&amp;O229&amp;"-"</f>
        <v>-Boviet Solar-BVM7609M-xxx-H-HC-jednostronne - szkło/folia-p-type PERC-380-425W-108-182-Wietnam-</v>
      </c>
    </row>
    <row r="230" customFormat="false" ht="20.85" hidden="false" customHeight="false" outlineLevel="0" collapsed="false">
      <c r="B230" s="21" t="s">
        <v>294</v>
      </c>
      <c r="C230" s="21" t="s">
        <v>303</v>
      </c>
      <c r="D230" s="22"/>
      <c r="E230" s="22"/>
      <c r="F230" s="22"/>
      <c r="G230" s="22" t="s">
        <v>25</v>
      </c>
      <c r="H230" s="22"/>
      <c r="I230" s="22"/>
      <c r="J230" s="23" t="s">
        <v>26</v>
      </c>
      <c r="K230" s="23" t="s">
        <v>27</v>
      </c>
      <c r="L230" s="23" t="s">
        <v>33</v>
      </c>
      <c r="M230" s="23" t="n">
        <v>144</v>
      </c>
      <c r="N230" s="23" t="n">
        <v>166</v>
      </c>
      <c r="O230" s="23" t="s">
        <v>55</v>
      </c>
      <c r="P230" s="23" t="str">
        <f aca="false">"-"&amp;B230&amp;"-"&amp;C230&amp;"-"&amp;J230&amp;"-"&amp;K230&amp;"-"&amp;L230&amp;"-"&amp;M230&amp;"-"&amp;N230&amp;"-"&amp;O230&amp;"-"</f>
        <v>-Boviet Solar-BVM6612M-xxxS-H-HC-BF-DG-dwustronne - szkło/szkło-p-type PERC-430-475W-144-166-Wietnam-</v>
      </c>
    </row>
    <row r="231" customFormat="false" ht="20.85" hidden="false" customHeight="false" outlineLevel="0" collapsed="false">
      <c r="B231" s="21" t="s">
        <v>294</v>
      </c>
      <c r="C231" s="21" t="s">
        <v>304</v>
      </c>
      <c r="D231" s="22"/>
      <c r="E231" s="22"/>
      <c r="F231" s="22"/>
      <c r="G231" s="22" t="s">
        <v>25</v>
      </c>
      <c r="H231" s="22"/>
      <c r="I231" s="22"/>
      <c r="J231" s="23" t="s">
        <v>26</v>
      </c>
      <c r="K231" s="23" t="s">
        <v>27</v>
      </c>
      <c r="L231" s="23" t="s">
        <v>119</v>
      </c>
      <c r="M231" s="23" t="n">
        <v>120</v>
      </c>
      <c r="N231" s="23" t="n">
        <v>166</v>
      </c>
      <c r="O231" s="23" t="s">
        <v>55</v>
      </c>
      <c r="P231" s="23" t="str">
        <f aca="false">"-"&amp;B231&amp;"-"&amp;C231&amp;"-"&amp;J231&amp;"-"&amp;K231&amp;"-"&amp;L231&amp;"-"&amp;M231&amp;"-"&amp;N231&amp;"-"&amp;O231&amp;"-"</f>
        <v>-Boviet Solar-BVM6610M-xxxS-H-HC-BF-DG-dwustronne - szkło/szkło-p-type PERC-330-375W-120-166-Wietnam-</v>
      </c>
    </row>
    <row r="232" customFormat="false" ht="12.8" hidden="false" customHeight="false" outlineLevel="0" collapsed="false">
      <c r="B232" s="21" t="s">
        <v>43</v>
      </c>
      <c r="C232" s="21" t="s">
        <v>305</v>
      </c>
      <c r="D232" s="22" t="s">
        <v>25</v>
      </c>
      <c r="E232" s="22" t="s">
        <v>25</v>
      </c>
      <c r="F232" s="22" t="s">
        <v>25</v>
      </c>
      <c r="G232" s="22" t="s">
        <v>25</v>
      </c>
      <c r="H232" s="22" t="s">
        <v>25</v>
      </c>
      <c r="I232" s="22"/>
      <c r="J232" s="23" t="s">
        <v>26</v>
      </c>
      <c r="K232" s="23" t="s">
        <v>27</v>
      </c>
      <c r="L232" s="23" t="s">
        <v>31</v>
      </c>
      <c r="M232" s="23" t="n">
        <v>132</v>
      </c>
      <c r="N232" s="23" t="n">
        <v>182</v>
      </c>
      <c r="O232" s="23" t="s">
        <v>45</v>
      </c>
      <c r="P232" s="23" t="str">
        <f aca="false">"-"&amp;B232&amp;"-"&amp;C232&amp;"-"&amp;J232&amp;"-"&amp;K232&amp;"-"&amp;L232&amp;"-"&amp;M232&amp;"-"&amp;N232&amp;"-"&amp;O232&amp;"-"</f>
        <v>-Waaree-Bi-62-AAA-dwustronne - szkło/szkło-p-type PERC-480-525W-132-182-Indie-</v>
      </c>
    </row>
    <row r="233" customFormat="false" ht="12.8" hidden="false" customHeight="false" outlineLevel="0" collapsed="false">
      <c r="B233" s="21" t="s">
        <v>43</v>
      </c>
      <c r="C233" s="21" t="s">
        <v>306</v>
      </c>
      <c r="D233" s="22" t="s">
        <v>25</v>
      </c>
      <c r="E233" s="22" t="s">
        <v>25</v>
      </c>
      <c r="F233" s="22" t="s">
        <v>25</v>
      </c>
      <c r="G233" s="22" t="s">
        <v>25</v>
      </c>
      <c r="H233" s="22" t="s">
        <v>25</v>
      </c>
      <c r="I233" s="22" t="s">
        <v>25</v>
      </c>
      <c r="J233" s="23" t="s">
        <v>26</v>
      </c>
      <c r="K233" s="23" t="s">
        <v>27</v>
      </c>
      <c r="L233" s="23" t="s">
        <v>28</v>
      </c>
      <c r="M233" s="23" t="n">
        <v>144</v>
      </c>
      <c r="N233" s="23" t="n">
        <v>182</v>
      </c>
      <c r="O233" s="23" t="s">
        <v>45</v>
      </c>
      <c r="P233" s="23" t="str">
        <f aca="false">"-"&amp;B233&amp;"-"&amp;C233&amp;"-"&amp;J233&amp;"-"&amp;K233&amp;"-"&amp;L233&amp;"-"&amp;M233&amp;"-"&amp;N233&amp;"-"&amp;O233&amp;"-"</f>
        <v>-Waaree-Bi-55-AAA-dwustronne - szkło/szkło-p-type PERC-530-575W-144-182-Indie-</v>
      </c>
    </row>
    <row r="234" customFormat="false" ht="12.8" hidden="false" customHeight="false" outlineLevel="0" collapsed="false">
      <c r="B234" s="21" t="s">
        <v>307</v>
      </c>
      <c r="C234" s="21" t="s">
        <v>308</v>
      </c>
      <c r="D234" s="22" t="s">
        <v>25</v>
      </c>
      <c r="E234" s="22"/>
      <c r="F234" s="22"/>
      <c r="G234" s="22" t="s">
        <v>25</v>
      </c>
      <c r="H234" s="22" t="s">
        <v>25</v>
      </c>
      <c r="I234" s="22"/>
      <c r="J234" s="23" t="s">
        <v>41</v>
      </c>
      <c r="K234" s="23" t="s">
        <v>27</v>
      </c>
      <c r="L234" s="23" t="s">
        <v>28</v>
      </c>
      <c r="M234" s="23" t="n">
        <v>144</v>
      </c>
      <c r="N234" s="23" t="n">
        <v>182</v>
      </c>
      <c r="O234" s="23" t="s">
        <v>45</v>
      </c>
      <c r="P234" s="23" t="str">
        <f aca="false">"-"&amp;B234&amp;"-"&amp;C234&amp;"-"&amp;J234&amp;"-"&amp;K234&amp;"-"&amp;L234&amp;"-"&amp;M234&amp;"-"&amp;N234&amp;"-"&amp;O234&amp;"-"</f>
        <v>-Adani Solar-ASB-M10-144-AAA (G2WB)-jednostronne - szkło/folia-p-type PERC-530-575W-144-182-Indie-</v>
      </c>
    </row>
    <row r="235" customFormat="false" ht="12.8" hidden="false" customHeight="false" outlineLevel="0" collapsed="false">
      <c r="B235" s="21" t="s">
        <v>307</v>
      </c>
      <c r="C235" s="21" t="s">
        <v>309</v>
      </c>
      <c r="D235" s="22"/>
      <c r="E235" s="22"/>
      <c r="F235" s="22"/>
      <c r="G235" s="22"/>
      <c r="H235" s="22" t="s">
        <v>25</v>
      </c>
      <c r="I235" s="22"/>
      <c r="J235" s="23" t="s">
        <v>26</v>
      </c>
      <c r="K235" s="23" t="s">
        <v>27</v>
      </c>
      <c r="L235" s="23" t="s">
        <v>28</v>
      </c>
      <c r="M235" s="23" t="n">
        <v>144</v>
      </c>
      <c r="N235" s="23" t="n">
        <v>182</v>
      </c>
      <c r="O235" s="23" t="s">
        <v>45</v>
      </c>
      <c r="P235" s="23" t="str">
        <f aca="false">"-"&amp;B235&amp;"-"&amp;C235&amp;"-"&amp;J235&amp;"-"&amp;K235&amp;"-"&amp;L235&amp;"-"&amp;M235&amp;"-"&amp;N235&amp;"-"&amp;O235&amp;"-"</f>
        <v>-Adani Solar-ASB-M10-144-AAA (G2G)-dwustronne - szkło/szkło-p-type PERC-530-575W-144-182-Indie-</v>
      </c>
    </row>
    <row r="236" customFormat="false" ht="12.8" hidden="false" customHeight="false" outlineLevel="0" collapsed="false">
      <c r="B236" s="21" t="s">
        <v>307</v>
      </c>
      <c r="C236" s="21" t="s">
        <v>310</v>
      </c>
      <c r="D236" s="22" t="s">
        <v>25</v>
      </c>
      <c r="E236" s="22"/>
      <c r="F236" s="22" t="s">
        <v>25</v>
      </c>
      <c r="G236" s="22" t="s">
        <v>25</v>
      </c>
      <c r="H236" s="22" t="s">
        <v>25</v>
      </c>
      <c r="I236" s="22" t="s">
        <v>25</v>
      </c>
      <c r="J236" s="23" t="s">
        <v>58</v>
      </c>
      <c r="K236" s="23" t="s">
        <v>27</v>
      </c>
      <c r="L236" s="23" t="s">
        <v>28</v>
      </c>
      <c r="M236" s="23" t="n">
        <v>144</v>
      </c>
      <c r="N236" s="23" t="n">
        <v>182</v>
      </c>
      <c r="O236" s="23" t="s">
        <v>45</v>
      </c>
      <c r="P236" s="23" t="str">
        <f aca="false">"-"&amp;B236&amp;"-"&amp;C236&amp;"-"&amp;J236&amp;"-"&amp;K236&amp;"-"&amp;L236&amp;"-"&amp;M236&amp;"-"&amp;N236&amp;"-"&amp;O236&amp;"-"</f>
        <v>-Adani Solar-ASB-M10-144-AAA (G2B)-dwustronne - szkło/folia-p-type PERC-530-575W-144-182-Indie-</v>
      </c>
    </row>
    <row r="237" customFormat="false" ht="12.8" hidden="false" customHeight="false" outlineLevel="0" collapsed="false">
      <c r="B237" s="21" t="s">
        <v>311</v>
      </c>
      <c r="C237" s="21" t="s">
        <v>312</v>
      </c>
      <c r="D237" s="22"/>
      <c r="E237" s="22"/>
      <c r="F237" s="22" t="s">
        <v>25</v>
      </c>
      <c r="G237" s="22" t="s">
        <v>25</v>
      </c>
      <c r="H237" s="22"/>
      <c r="I237" s="22"/>
      <c r="J237" s="23" t="s">
        <v>41</v>
      </c>
      <c r="K237" s="23" t="s">
        <v>107</v>
      </c>
      <c r="L237" s="23" t="s">
        <v>35</v>
      </c>
      <c r="M237" s="23" t="n">
        <v>132</v>
      </c>
      <c r="N237" s="23" t="n">
        <v>162</v>
      </c>
      <c r="O237" s="23" t="s">
        <v>313</v>
      </c>
      <c r="P237" s="23" t="str">
        <f aca="false">"-"&amp;B237&amp;"-"&amp;C237&amp;"-"&amp;J237&amp;"-"&amp;K237&amp;"-"&amp;L237&amp;"-"&amp;M237&amp;"-"&amp;N237&amp;"-"&amp;O237&amp;"-"</f>
        <v>-REC Group-Alpha Pure-jednostronne - szkło/folia-n-type HJT-380-425W-132-162-Singapur-</v>
      </c>
    </row>
    <row r="238" customFormat="false" ht="12.8" hidden="false" customHeight="false" outlineLevel="0" collapsed="false">
      <c r="B238" s="21" t="s">
        <v>314</v>
      </c>
      <c r="C238" s="21" t="s">
        <v>315</v>
      </c>
      <c r="D238" s="22"/>
      <c r="E238" s="22"/>
      <c r="F238" s="22" t="s">
        <v>25</v>
      </c>
      <c r="G238" s="22" t="s">
        <v>25</v>
      </c>
      <c r="H238" s="22"/>
      <c r="I238" s="22"/>
      <c r="J238" s="23" t="s">
        <v>41</v>
      </c>
      <c r="K238" s="23" t="s">
        <v>316</v>
      </c>
      <c r="L238" s="23" t="s">
        <v>79</v>
      </c>
      <c r="M238" s="23" t="n">
        <v>144</v>
      </c>
      <c r="N238" s="23" t="n">
        <v>182</v>
      </c>
      <c r="O238" s="23" t="s">
        <v>38</v>
      </c>
      <c r="P238" s="23" t="str">
        <f aca="false">"-"&amp;B238&amp;"-"&amp;C238&amp;"-"&amp;J238&amp;"-"&amp;K238&amp;"-"&amp;L238&amp;"-"&amp;M238&amp;"-"&amp;N238&amp;"-"&amp;O238&amp;"-"</f>
        <v>-Aiko Solar-AIKO-Axxx-MAH72Mw-jednostronne - szkło/folia-n-type ABC-580-625W-144-182-Chiny-</v>
      </c>
    </row>
    <row r="239" customFormat="false" ht="12.8" hidden="false" customHeight="false" outlineLevel="0" collapsed="false">
      <c r="B239" s="21" t="s">
        <v>314</v>
      </c>
      <c r="C239" s="21" t="s">
        <v>317</v>
      </c>
      <c r="D239" s="22"/>
      <c r="E239" s="22"/>
      <c r="F239" s="22"/>
      <c r="G239" s="22" t="s">
        <v>25</v>
      </c>
      <c r="H239" s="22"/>
      <c r="I239" s="22"/>
      <c r="J239" s="23" t="s">
        <v>41</v>
      </c>
      <c r="K239" s="23" t="s">
        <v>316</v>
      </c>
      <c r="L239" s="23" t="s">
        <v>79</v>
      </c>
      <c r="M239" s="23" t="n">
        <v>144</v>
      </c>
      <c r="N239" s="23" t="n">
        <v>182</v>
      </c>
      <c r="O239" s="23" t="s">
        <v>38</v>
      </c>
      <c r="P239" s="23" t="str">
        <f aca="false">"-"&amp;B239&amp;"-"&amp;C239&amp;"-"&amp;J239&amp;"-"&amp;K239&amp;"-"&amp;L239&amp;"-"&amp;M239&amp;"-"&amp;N239&amp;"-"&amp;O239&amp;"-"</f>
        <v>-Aiko Solar-AIKO-Axxx-MAH72Mb-jednostronne - szkło/folia-n-type ABC-580-625W-144-182-Chiny-</v>
      </c>
    </row>
    <row r="240" customFormat="false" ht="12.8" hidden="false" customHeight="false" outlineLevel="0" collapsed="false">
      <c r="B240" s="21" t="s">
        <v>314</v>
      </c>
      <c r="C240" s="21" t="s">
        <v>318</v>
      </c>
      <c r="D240" s="22"/>
      <c r="E240" s="22"/>
      <c r="F240" s="22" t="s">
        <v>25</v>
      </c>
      <c r="G240" s="22" t="s">
        <v>25</v>
      </c>
      <c r="H240" s="22"/>
      <c r="I240" s="22"/>
      <c r="J240" s="23" t="s">
        <v>41</v>
      </c>
      <c r="K240" s="23" t="s">
        <v>316</v>
      </c>
      <c r="L240" s="23" t="s">
        <v>33</v>
      </c>
      <c r="M240" s="23" t="n">
        <v>108</v>
      </c>
      <c r="N240" s="23" t="n">
        <v>182</v>
      </c>
      <c r="O240" s="23" t="s">
        <v>38</v>
      </c>
      <c r="P240" s="23" t="str">
        <f aca="false">"-"&amp;B240&amp;"-"&amp;C240&amp;"-"&amp;J240&amp;"-"&amp;K240&amp;"-"&amp;L240&amp;"-"&amp;M240&amp;"-"&amp;N240&amp;"-"&amp;O240&amp;"-"</f>
        <v>-Aiko Solar-AIKO-Axxx-MAH54Mw-jednostronne - szkło/folia-n-type ABC-430-475W-108-182-Chiny-</v>
      </c>
    </row>
    <row r="241" customFormat="false" ht="12.8" hidden="false" customHeight="false" outlineLevel="0" collapsed="false">
      <c r="B241" s="21" t="s">
        <v>314</v>
      </c>
      <c r="C241" s="21" t="s">
        <v>319</v>
      </c>
      <c r="D241" s="22"/>
      <c r="E241" s="22"/>
      <c r="F241" s="22"/>
      <c r="G241" s="22" t="s">
        <v>25</v>
      </c>
      <c r="H241" s="22"/>
      <c r="I241" s="22"/>
      <c r="J241" s="23" t="s">
        <v>41</v>
      </c>
      <c r="K241" s="23" t="s">
        <v>316</v>
      </c>
      <c r="L241" s="23" t="s">
        <v>33</v>
      </c>
      <c r="M241" s="23" t="n">
        <v>108</v>
      </c>
      <c r="N241" s="23" t="n">
        <v>182</v>
      </c>
      <c r="O241" s="23" t="s">
        <v>38</v>
      </c>
      <c r="P241" s="23" t="str">
        <f aca="false">"-"&amp;B241&amp;"-"&amp;C241&amp;"-"&amp;J241&amp;"-"&amp;K241&amp;"-"&amp;L241&amp;"-"&amp;M241&amp;"-"&amp;N241&amp;"-"&amp;O241&amp;"-"</f>
        <v>-Aiko Solar-AIKO-Axxx-MAH54Mb-jednostronne - szkło/folia-n-type ABC-430-475W-108-182-Chiny-</v>
      </c>
    </row>
    <row r="242" customFormat="false" ht="12.8" hidden="false" customHeight="false" outlineLevel="0" collapsed="false">
      <c r="B242" s="21" t="s">
        <v>320</v>
      </c>
      <c r="C242" s="21" t="s">
        <v>321</v>
      </c>
      <c r="D242" s="22" t="s">
        <v>25</v>
      </c>
      <c r="E242" s="22"/>
      <c r="F242" s="22" t="s">
        <v>25</v>
      </c>
      <c r="G242" s="22"/>
      <c r="H242" s="22" t="s">
        <v>25</v>
      </c>
      <c r="I242" s="22"/>
      <c r="J242" s="23" t="s">
        <v>41</v>
      </c>
      <c r="K242" s="23" t="s">
        <v>27</v>
      </c>
      <c r="L242" s="23" t="s">
        <v>28</v>
      </c>
      <c r="M242" s="23" t="n">
        <v>144</v>
      </c>
      <c r="N242" s="23" t="n">
        <v>182</v>
      </c>
      <c r="O242" s="23" t="s">
        <v>38</v>
      </c>
      <c r="P242" s="23" t="str">
        <f aca="false">"-"&amp;B242&amp;"-"&amp;C242&amp;"-"&amp;J242&amp;"-"&amp;K242&amp;"-"&amp;L242&amp;"-"&amp;M242&amp;"-"&amp;N242&amp;"-"&amp;O242&amp;"-"</f>
        <v>-AE Solar-AExxxMD-144E-jednostronne - szkło/folia-p-type PERC-530-575W-144-182-Chiny-</v>
      </c>
    </row>
    <row r="243" customFormat="false" ht="12.8" hidden="false" customHeight="false" outlineLevel="0" collapsed="false">
      <c r="B243" s="21" t="s">
        <v>320</v>
      </c>
      <c r="C243" s="21" t="s">
        <v>322</v>
      </c>
      <c r="D243" s="22" t="s">
        <v>25</v>
      </c>
      <c r="E243" s="22"/>
      <c r="F243" s="22" t="s">
        <v>25</v>
      </c>
      <c r="G243" s="22"/>
      <c r="H243" s="22" t="s">
        <v>25</v>
      </c>
      <c r="I243" s="22"/>
      <c r="J243" s="23" t="s">
        <v>41</v>
      </c>
      <c r="K243" s="23" t="s">
        <v>27</v>
      </c>
      <c r="L243" s="23" t="s">
        <v>28</v>
      </c>
      <c r="M243" s="23" t="n">
        <v>144</v>
      </c>
      <c r="N243" s="23" t="n">
        <v>182</v>
      </c>
      <c r="O243" s="23" t="s">
        <v>38</v>
      </c>
      <c r="P243" s="23" t="str">
        <f aca="false">"-"&amp;B243&amp;"-"&amp;C243&amp;"-"&amp;J243&amp;"-"&amp;K243&amp;"-"&amp;L243&amp;"-"&amp;M243&amp;"-"&amp;N243&amp;"-"&amp;O243&amp;"-"</f>
        <v>-AE Solar-AExxxMD-144-jednostronne - szkło/folia-p-type PERC-530-575W-144-182-Chiny-</v>
      </c>
    </row>
    <row r="244" customFormat="false" ht="12.8" hidden="false" customHeight="false" outlineLevel="0" collapsed="false">
      <c r="B244" s="21" t="s">
        <v>320</v>
      </c>
      <c r="C244" s="21" t="s">
        <v>323</v>
      </c>
      <c r="D244" s="22" t="s">
        <v>25</v>
      </c>
      <c r="E244" s="22"/>
      <c r="F244" s="22" t="s">
        <v>25</v>
      </c>
      <c r="G244" s="22"/>
      <c r="H244" s="22" t="s">
        <v>25</v>
      </c>
      <c r="I244" s="22"/>
      <c r="J244" s="23" t="s">
        <v>41</v>
      </c>
      <c r="K244" s="23" t="s">
        <v>27</v>
      </c>
      <c r="L244" s="23" t="s">
        <v>31</v>
      </c>
      <c r="M244" s="23" t="n">
        <v>132</v>
      </c>
      <c r="N244" s="23" t="n">
        <v>182</v>
      </c>
      <c r="O244" s="23" t="s">
        <v>38</v>
      </c>
      <c r="P244" s="23" t="str">
        <f aca="false">"-"&amp;B244&amp;"-"&amp;C244&amp;"-"&amp;J244&amp;"-"&amp;K244&amp;"-"&amp;L244&amp;"-"&amp;M244&amp;"-"&amp;N244&amp;"-"&amp;O244&amp;"-"</f>
        <v>-AE Solar-AExxxMD-132E-jednostronne - szkło/folia-p-type PERC-480-525W-132-182-Chiny-</v>
      </c>
    </row>
    <row r="245" customFormat="false" ht="12.8" hidden="false" customHeight="false" outlineLevel="0" collapsed="false">
      <c r="B245" s="21" t="s">
        <v>320</v>
      </c>
      <c r="C245" s="21" t="s">
        <v>324</v>
      </c>
      <c r="D245" s="22" t="s">
        <v>25</v>
      </c>
      <c r="E245" s="22"/>
      <c r="F245" s="22" t="s">
        <v>25</v>
      </c>
      <c r="G245" s="22"/>
      <c r="H245" s="22" t="s">
        <v>25</v>
      </c>
      <c r="I245" s="22"/>
      <c r="J245" s="23" t="s">
        <v>41</v>
      </c>
      <c r="K245" s="23" t="s">
        <v>27</v>
      </c>
      <c r="L245" s="23" t="s">
        <v>31</v>
      </c>
      <c r="M245" s="23" t="n">
        <v>132</v>
      </c>
      <c r="N245" s="23" t="n">
        <v>182</v>
      </c>
      <c r="O245" s="23" t="s">
        <v>38</v>
      </c>
      <c r="P245" s="23" t="str">
        <f aca="false">"-"&amp;B245&amp;"-"&amp;C245&amp;"-"&amp;J245&amp;"-"&amp;K245&amp;"-"&amp;L245&amp;"-"&amp;M245&amp;"-"&amp;N245&amp;"-"&amp;O245&amp;"-"</f>
        <v>-AE Solar-AExxxMD-132-jednostronne - szkło/folia-p-type PERC-480-525W-132-182-Chiny-</v>
      </c>
    </row>
    <row r="246" customFormat="false" ht="12.8" hidden="false" customHeight="false" outlineLevel="0" collapsed="false">
      <c r="B246" s="21" t="s">
        <v>320</v>
      </c>
      <c r="C246" s="21" t="s">
        <v>325</v>
      </c>
      <c r="D246" s="22" t="s">
        <v>25</v>
      </c>
      <c r="E246" s="22"/>
      <c r="F246" s="22" t="s">
        <v>25</v>
      </c>
      <c r="G246" s="22"/>
      <c r="H246" s="22" t="s">
        <v>25</v>
      </c>
      <c r="I246" s="22"/>
      <c r="J246" s="23" t="s">
        <v>41</v>
      </c>
      <c r="K246" s="23" t="s">
        <v>27</v>
      </c>
      <c r="L246" s="23" t="s">
        <v>31</v>
      </c>
      <c r="M246" s="23" t="n">
        <v>120</v>
      </c>
      <c r="N246" s="23" t="n">
        <v>182</v>
      </c>
      <c r="O246" s="23" t="s">
        <v>38</v>
      </c>
      <c r="P246" s="23" t="str">
        <f aca="false">"-"&amp;B246&amp;"-"&amp;C246&amp;"-"&amp;J246&amp;"-"&amp;K246&amp;"-"&amp;L246&amp;"-"&amp;M246&amp;"-"&amp;N246&amp;"-"&amp;O246&amp;"-"</f>
        <v>-AE Solar-AExxxMD-120E-jednostronne - szkło/folia-p-type PERC-480-525W-120-182-Chiny-</v>
      </c>
    </row>
    <row r="247" customFormat="false" ht="12.8" hidden="false" customHeight="false" outlineLevel="0" collapsed="false">
      <c r="B247" s="21" t="s">
        <v>320</v>
      </c>
      <c r="C247" s="21" t="s">
        <v>326</v>
      </c>
      <c r="D247" s="22" t="s">
        <v>25</v>
      </c>
      <c r="E247" s="22"/>
      <c r="F247" s="22" t="s">
        <v>25</v>
      </c>
      <c r="G247" s="22"/>
      <c r="H247" s="22" t="s">
        <v>25</v>
      </c>
      <c r="I247" s="22"/>
      <c r="J247" s="23" t="s">
        <v>41</v>
      </c>
      <c r="K247" s="23" t="s">
        <v>27</v>
      </c>
      <c r="L247" s="23" t="s">
        <v>33</v>
      </c>
      <c r="M247" s="23" t="n">
        <v>120</v>
      </c>
      <c r="N247" s="23" t="n">
        <v>182</v>
      </c>
      <c r="O247" s="23" t="s">
        <v>38</v>
      </c>
      <c r="P247" s="23" t="str">
        <f aca="false">"-"&amp;B247&amp;"-"&amp;C247&amp;"-"&amp;J247&amp;"-"&amp;K247&amp;"-"&amp;L247&amp;"-"&amp;M247&amp;"-"&amp;N247&amp;"-"&amp;O247&amp;"-"</f>
        <v>-AE Solar-AExxxMD-120-jednostronne - szkło/folia-p-type PERC-430-475W-120-182-Chiny-</v>
      </c>
    </row>
    <row r="248" customFormat="false" ht="12.8" hidden="false" customHeight="false" outlineLevel="0" collapsed="false">
      <c r="B248" s="21" t="s">
        <v>320</v>
      </c>
      <c r="C248" s="21" t="s">
        <v>327</v>
      </c>
      <c r="D248" s="22" t="s">
        <v>25</v>
      </c>
      <c r="E248" s="22"/>
      <c r="F248" s="22" t="s">
        <v>25</v>
      </c>
      <c r="G248" s="22"/>
      <c r="H248" s="22" t="s">
        <v>25</v>
      </c>
      <c r="I248" s="22"/>
      <c r="J248" s="23" t="s">
        <v>41</v>
      </c>
      <c r="K248" s="23" t="s">
        <v>27</v>
      </c>
      <c r="L248" s="23" t="s">
        <v>35</v>
      </c>
      <c r="M248" s="23" t="n">
        <v>108</v>
      </c>
      <c r="N248" s="23" t="n">
        <v>182</v>
      </c>
      <c r="O248" s="23" t="s">
        <v>38</v>
      </c>
      <c r="P248" s="23" t="str">
        <f aca="false">"-"&amp;B248&amp;"-"&amp;C248&amp;"-"&amp;J248&amp;"-"&amp;K248&amp;"-"&amp;L248&amp;"-"&amp;M248&amp;"-"&amp;N248&amp;"-"&amp;O248&amp;"-"</f>
        <v>-AE Solar-AExxxMD-108E-jednostronne - szkło/folia-p-type PERC-380-425W-108-182-Chiny-</v>
      </c>
    </row>
    <row r="249" customFormat="false" ht="12.8" hidden="false" customHeight="false" outlineLevel="0" collapsed="false">
      <c r="B249" s="21" t="s">
        <v>320</v>
      </c>
      <c r="C249" s="21" t="s">
        <v>328</v>
      </c>
      <c r="D249" s="22" t="s">
        <v>25</v>
      </c>
      <c r="E249" s="22"/>
      <c r="F249" s="22" t="s">
        <v>25</v>
      </c>
      <c r="G249" s="22"/>
      <c r="H249" s="22" t="s">
        <v>25</v>
      </c>
      <c r="I249" s="22"/>
      <c r="J249" s="23" t="s">
        <v>41</v>
      </c>
      <c r="K249" s="23" t="s">
        <v>27</v>
      </c>
      <c r="L249" s="23" t="s">
        <v>35</v>
      </c>
      <c r="M249" s="23" t="n">
        <v>108</v>
      </c>
      <c r="N249" s="23" t="n">
        <v>182</v>
      </c>
      <c r="O249" s="23" t="s">
        <v>38</v>
      </c>
      <c r="P249" s="23" t="str">
        <f aca="false">"-"&amp;B249&amp;"-"&amp;C249&amp;"-"&amp;J249&amp;"-"&amp;K249&amp;"-"&amp;L249&amp;"-"&amp;M249&amp;"-"&amp;N249&amp;"-"&amp;O249&amp;"-"</f>
        <v>-AE Solar-AExxxMD-108-jednostronne - szkło/folia-p-type PERC-380-425W-108-182-Chiny-</v>
      </c>
    </row>
    <row r="250" customFormat="false" ht="12.8" hidden="false" customHeight="false" outlineLevel="0" collapsed="false">
      <c r="B250" s="21" t="s">
        <v>329</v>
      </c>
      <c r="C250" s="21" t="s">
        <v>330</v>
      </c>
      <c r="D250" s="22"/>
      <c r="E250" s="22"/>
      <c r="F250" s="22"/>
      <c r="G250" s="22" t="s">
        <v>25</v>
      </c>
      <c r="H250" s="22" t="s">
        <v>25</v>
      </c>
      <c r="I250" s="22"/>
      <c r="J250" s="23" t="s">
        <v>58</v>
      </c>
      <c r="K250" s="23" t="s">
        <v>27</v>
      </c>
      <c r="L250" s="23" t="s">
        <v>79</v>
      </c>
      <c r="M250" s="23" t="n">
        <v>156</v>
      </c>
      <c r="N250" s="23" t="n">
        <v>182</v>
      </c>
      <c r="O250" s="23" t="s">
        <v>38</v>
      </c>
      <c r="P250" s="23" t="str">
        <f aca="false">"-"&amp;B250&amp;"-"&amp;C250&amp;"-"&amp;J250&amp;"-"&amp;K250&amp;"-"&amp;L250&amp;"-"&amp;M250&amp;"-"&amp;N250&amp;"-"&amp;O250&amp;"-"</f>
        <v>-Heliene-156HC-M10-SL-Bifacial-dwustronne - szkło/folia-p-type PERC-580-625W-156-182-Chiny-</v>
      </c>
    </row>
    <row r="251" customFormat="false" ht="12.8" hidden="false" customHeight="false" outlineLevel="0" collapsed="false">
      <c r="B251" s="21" t="s">
        <v>329</v>
      </c>
      <c r="C251" s="21" t="s">
        <v>331</v>
      </c>
      <c r="D251" s="22"/>
      <c r="E251" s="22"/>
      <c r="F251" s="22"/>
      <c r="G251" s="22" t="s">
        <v>25</v>
      </c>
      <c r="H251" s="22" t="s">
        <v>25</v>
      </c>
      <c r="I251" s="22"/>
      <c r="J251" s="23" t="s">
        <v>58</v>
      </c>
      <c r="K251" s="23" t="s">
        <v>27</v>
      </c>
      <c r="L251" s="23" t="s">
        <v>28</v>
      </c>
      <c r="M251" s="23" t="n">
        <v>144</v>
      </c>
      <c r="N251" s="23" t="n">
        <v>182</v>
      </c>
      <c r="O251" s="23" t="s">
        <v>38</v>
      </c>
      <c r="P251" s="23" t="str">
        <f aca="false">"-"&amp;B251&amp;"-"&amp;C251&amp;"-"&amp;J251&amp;"-"&amp;K251&amp;"-"&amp;L251&amp;"-"&amp;M251&amp;"-"&amp;N251&amp;"-"&amp;O251&amp;"-"</f>
        <v>-Heliene-144HC-M10-SL-Bifacial-dwustronne - szkło/folia-p-type PERC-530-575W-144-182-Chiny-</v>
      </c>
    </row>
    <row r="252" customFormat="false" ht="12.8" hidden="false" customHeight="false" outlineLevel="0" collapsed="false">
      <c r="B252" s="21" t="s">
        <v>329</v>
      </c>
      <c r="C252" s="21" t="s">
        <v>332</v>
      </c>
      <c r="D252" s="22"/>
      <c r="E252" s="22"/>
      <c r="F252" s="22" t="s">
        <v>25</v>
      </c>
      <c r="G252" s="22" t="s">
        <v>25</v>
      </c>
      <c r="H252" s="22" t="s">
        <v>25</v>
      </c>
      <c r="I252" s="22"/>
      <c r="J252" s="23" t="s">
        <v>58</v>
      </c>
      <c r="K252" s="23" t="s">
        <v>27</v>
      </c>
      <c r="L252" s="23" t="s">
        <v>28</v>
      </c>
      <c r="M252" s="23" t="n">
        <v>144</v>
      </c>
      <c r="N252" s="23" t="n">
        <v>182</v>
      </c>
      <c r="O252" s="23" t="s">
        <v>38</v>
      </c>
      <c r="P252" s="23" t="str">
        <f aca="false">"-"&amp;B252&amp;"-"&amp;C252&amp;"-"&amp;J252&amp;"-"&amp;K252&amp;"-"&amp;L252&amp;"-"&amp;M252&amp;"-"&amp;N252&amp;"-"&amp;O252&amp;"-"</f>
        <v>-Heliene-144HC-M10-Bifacial-dwustronne - szkło/folia-p-type PERC-530-575W-144-182-Chiny-</v>
      </c>
    </row>
    <row r="253" customFormat="false" ht="12.8" hidden="false" customHeight="false" outlineLevel="0" collapsed="false">
      <c r="B253" s="21" t="s">
        <v>329</v>
      </c>
      <c r="C253" s="21" t="s">
        <v>333</v>
      </c>
      <c r="D253" s="22"/>
      <c r="E253" s="22"/>
      <c r="F253" s="22"/>
      <c r="G253" s="22" t="s">
        <v>25</v>
      </c>
      <c r="H253" s="22" t="s">
        <v>25</v>
      </c>
      <c r="I253" s="22"/>
      <c r="J253" s="23" t="s">
        <v>58</v>
      </c>
      <c r="K253" s="23" t="s">
        <v>27</v>
      </c>
      <c r="L253" s="23" t="s">
        <v>31</v>
      </c>
      <c r="M253" s="23" t="n">
        <v>132</v>
      </c>
      <c r="N253" s="23" t="n">
        <v>182</v>
      </c>
      <c r="O253" s="23" t="s">
        <v>38</v>
      </c>
      <c r="P253" s="23" t="str">
        <f aca="false">"-"&amp;B253&amp;"-"&amp;C253&amp;"-"&amp;J253&amp;"-"&amp;K253&amp;"-"&amp;L253&amp;"-"&amp;M253&amp;"-"&amp;N253&amp;"-"&amp;O253&amp;"-"</f>
        <v>-Heliene-132HC-M10-SL-Bifacial-dwustronne - szkło/folia-p-type PERC-480-525W-132-182-Chiny-</v>
      </c>
    </row>
    <row r="254" customFormat="false" ht="12.8" hidden="false" customHeight="false" outlineLevel="0" collapsed="false">
      <c r="B254" s="21" t="s">
        <v>329</v>
      </c>
      <c r="C254" s="21" t="s">
        <v>334</v>
      </c>
      <c r="D254" s="22"/>
      <c r="E254" s="22"/>
      <c r="F254" s="22"/>
      <c r="G254" s="22" t="s">
        <v>25</v>
      </c>
      <c r="H254" s="22" t="s">
        <v>25</v>
      </c>
      <c r="I254" s="22"/>
      <c r="J254" s="23" t="s">
        <v>41</v>
      </c>
      <c r="K254" s="23" t="s">
        <v>27</v>
      </c>
      <c r="L254" s="23" t="s">
        <v>31</v>
      </c>
      <c r="M254" s="23" t="n">
        <v>132</v>
      </c>
      <c r="N254" s="23" t="n">
        <v>182</v>
      </c>
      <c r="O254" s="23" t="s">
        <v>38</v>
      </c>
      <c r="P254" s="23" t="str">
        <f aca="false">"-"&amp;B254&amp;"-"&amp;C254&amp;"-"&amp;J254&amp;"-"&amp;K254&amp;"-"&amp;L254&amp;"-"&amp;M254&amp;"-"&amp;N254&amp;"-"&amp;O254&amp;"-"</f>
        <v>-Heliene-132HC-M10-SL-jednostronne - szkło/folia-p-type PERC-480-525W-132-182-Chiny-</v>
      </c>
    </row>
    <row r="255" customFormat="false" ht="12.8" hidden="false" customHeight="false" outlineLevel="0" collapsed="false">
      <c r="B255" s="21" t="s">
        <v>329</v>
      </c>
      <c r="C255" s="21" t="s">
        <v>335</v>
      </c>
      <c r="D255" s="22"/>
      <c r="E255" s="22"/>
      <c r="F255" s="22"/>
      <c r="G255" s="22" t="s">
        <v>25</v>
      </c>
      <c r="H255" s="22" t="s">
        <v>25</v>
      </c>
      <c r="I255" s="22"/>
      <c r="J255" s="23" t="s">
        <v>41</v>
      </c>
      <c r="K255" s="23" t="s">
        <v>27</v>
      </c>
      <c r="L255" s="23" t="s">
        <v>35</v>
      </c>
      <c r="M255" s="23" t="n">
        <v>108</v>
      </c>
      <c r="N255" s="23" t="n">
        <v>182</v>
      </c>
      <c r="O255" s="23" t="s">
        <v>38</v>
      </c>
      <c r="P255" s="23" t="str">
        <f aca="false">"-"&amp;B255&amp;"-"&amp;C255&amp;"-"&amp;J255&amp;"-"&amp;K255&amp;"-"&amp;L255&amp;"-"&amp;M255&amp;"-"&amp;N255&amp;"-"&amp;O255&amp;"-"</f>
        <v>-Heliene-108HC-M10-SL-jednostronne - szkło/folia-p-type PERC-380-425W-108-182-Chiny-</v>
      </c>
    </row>
    <row r="257" customFormat="false" ht="12.8" hidden="false" customHeight="false" outlineLevel="0" collapsed="false">
      <c r="C257" s="4"/>
      <c r="D257" s="4"/>
      <c r="E257" s="4"/>
      <c r="F257" s="4"/>
      <c r="G257" s="4"/>
      <c r="H257" s="4"/>
    </row>
    <row r="258" customFormat="false" ht="12.8" hidden="false" customHeight="false" outlineLevel="0" collapsed="false">
      <c r="C258" s="4"/>
      <c r="D258" s="4"/>
      <c r="E258" s="4"/>
      <c r="F258" s="4"/>
      <c r="G258" s="4"/>
      <c r="H258" s="4"/>
    </row>
    <row r="259" customFormat="false" ht="12.8" hidden="false" customHeight="false" outlineLevel="0" collapsed="false">
      <c r="C259" s="4"/>
      <c r="D259" s="4"/>
      <c r="E259" s="4"/>
      <c r="F259" s="4"/>
      <c r="G259" s="4"/>
      <c r="H259" s="4"/>
    </row>
    <row r="260" customFormat="false" ht="12.8" hidden="false" customHeight="false" outlineLevel="0" collapsed="false">
      <c r="C260" s="4"/>
      <c r="D260" s="4"/>
      <c r="E260" s="4"/>
      <c r="F260" s="4"/>
      <c r="G260" s="4"/>
      <c r="H260" s="4"/>
    </row>
  </sheetData>
  <autoFilter ref="B7:O255"/>
  <mergeCells count="12">
    <mergeCell ref="B1:I1"/>
    <mergeCell ref="B5:O5"/>
    <mergeCell ref="D6:H6"/>
    <mergeCell ref="B7:B8"/>
    <mergeCell ref="C7:C8"/>
    <mergeCell ref="I7:I8"/>
    <mergeCell ref="J7:J8"/>
    <mergeCell ref="K7:K8"/>
    <mergeCell ref="L7:L8"/>
    <mergeCell ref="M7:M8"/>
    <mergeCell ref="N7:N8"/>
    <mergeCell ref="O7:O8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24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3" activeCellId="0" sqref="B3"/>
    </sheetView>
  </sheetViews>
  <sheetFormatPr defaultColWidth="11.60546875" defaultRowHeight="12.8" zeroHeight="false" outlineLevelRow="0" outlineLevelCol="0"/>
  <cols>
    <col collapsed="false" customWidth="true" hidden="false" outlineLevel="0" max="1" min="1" style="27" width="7.45"/>
    <col collapsed="false" customWidth="true" hidden="false" outlineLevel="0" max="2" min="2" style="2" width="22.23"/>
    <col collapsed="false" customWidth="true" hidden="false" outlineLevel="0" max="3" min="3" style="2" width="26.39"/>
    <col collapsed="false" customWidth="true" hidden="false" outlineLevel="0" max="8" min="4" style="28" width="26.39"/>
    <col collapsed="false" customWidth="true" hidden="false" outlineLevel="0" max="9" min="9" style="29" width="12.22"/>
    <col collapsed="false" customWidth="true" hidden="false" outlineLevel="0" max="10" min="10" style="28" width="18.61"/>
    <col collapsed="false" customWidth="false" hidden="false" outlineLevel="0" max="1017" min="11" style="28" width="11.59"/>
    <col collapsed="false" customWidth="true" hidden="false" outlineLevel="0" max="1024" min="1018" style="27" width="11.52"/>
  </cols>
  <sheetData>
    <row r="1" customFormat="false" ht="12.8" hidden="false" customHeight="false" outlineLevel="0" collapsed="false">
      <c r="B1" s="30"/>
      <c r="C1" s="30"/>
      <c r="D1" s="30"/>
      <c r="E1" s="30"/>
      <c r="F1" s="30"/>
      <c r="G1" s="30"/>
      <c r="H1" s="30"/>
      <c r="I1" s="30"/>
      <c r="K1" s="31"/>
    </row>
    <row r="2" customFormat="false" ht="12.8" hidden="false" customHeight="false" outlineLevel="0" collapsed="false">
      <c r="B2" s="30"/>
      <c r="C2" s="30"/>
      <c r="D2" s="30"/>
      <c r="E2" s="30"/>
      <c r="F2" s="30"/>
      <c r="G2" s="30"/>
      <c r="H2" s="30"/>
      <c r="I2" s="30"/>
      <c r="K2" s="2"/>
    </row>
    <row r="3" customFormat="false" ht="28.35" hidden="false" customHeight="true" outlineLevel="0" collapsed="false">
      <c r="B3" s="32" t="s">
        <v>336</v>
      </c>
      <c r="C3" s="32" t="s">
        <v>336</v>
      </c>
      <c r="D3" s="32"/>
      <c r="E3" s="32"/>
      <c r="F3" s="32"/>
      <c r="G3" s="32"/>
      <c r="H3" s="32"/>
      <c r="I3" s="30"/>
      <c r="K3" s="2"/>
    </row>
    <row r="4" customFormat="false" ht="16.95" hidden="false" customHeight="true" outlineLevel="0" collapsed="false">
      <c r="B4" s="11" t="s">
        <v>337</v>
      </c>
      <c r="C4" s="33" t="s">
        <v>7</v>
      </c>
      <c r="D4" s="33" t="s">
        <v>8</v>
      </c>
      <c r="E4" s="33" t="s">
        <v>9</v>
      </c>
      <c r="F4" s="33" t="s">
        <v>10</v>
      </c>
      <c r="G4" s="33" t="s">
        <v>338</v>
      </c>
      <c r="H4" s="33" t="s">
        <v>12</v>
      </c>
      <c r="I4" s="30"/>
      <c r="J4" s="34"/>
      <c r="K4" s="34"/>
      <c r="L4" s="34"/>
      <c r="M4" s="34"/>
      <c r="N4" s="34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</row>
    <row r="5" customFormat="false" ht="29.1" hidden="false" customHeight="true" outlineLevel="0" collapsed="false">
      <c r="B5" s="11" t="s">
        <v>339</v>
      </c>
      <c r="C5" s="33" t="s">
        <v>340</v>
      </c>
      <c r="D5" s="33" t="s">
        <v>341</v>
      </c>
      <c r="E5" s="33" t="s">
        <v>342</v>
      </c>
      <c r="F5" s="33" t="s">
        <v>343</v>
      </c>
      <c r="G5" s="33" t="s">
        <v>344</v>
      </c>
      <c r="H5" s="33" t="s">
        <v>345</v>
      </c>
      <c r="I5" s="30"/>
      <c r="J5" s="34"/>
      <c r="K5" s="34"/>
      <c r="L5" s="34"/>
      <c r="M5" s="34"/>
      <c r="N5" s="34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</row>
    <row r="6" s="2" customFormat="true" ht="39.3" hidden="false" customHeight="true" outlineLevel="0" collapsed="false">
      <c r="A6" s="36"/>
      <c r="B6" s="37" t="s">
        <v>346</v>
      </c>
      <c r="C6" s="38" t="s">
        <v>347</v>
      </c>
      <c r="D6" s="38" t="s">
        <v>348</v>
      </c>
      <c r="E6" s="38" t="s">
        <v>349</v>
      </c>
      <c r="F6" s="38" t="s">
        <v>350</v>
      </c>
      <c r="G6" s="38" t="s">
        <v>351</v>
      </c>
      <c r="H6" s="38" t="s">
        <v>352</v>
      </c>
      <c r="I6" s="30"/>
      <c r="J6" s="34"/>
      <c r="K6" s="34"/>
      <c r="L6" s="34"/>
      <c r="M6" s="34"/>
      <c r="N6" s="34"/>
      <c r="AMD6" s="36"/>
      <c r="AME6" s="36"/>
      <c r="AMF6" s="36"/>
      <c r="AMG6" s="36"/>
      <c r="AMH6" s="36"/>
      <c r="AMI6" s="36"/>
      <c r="AMJ6" s="36"/>
    </row>
    <row r="7" s="2" customFormat="true" ht="99.95" hidden="false" customHeight="true" outlineLevel="0" collapsed="false">
      <c r="A7" s="36"/>
      <c r="B7" s="37" t="s">
        <v>353</v>
      </c>
      <c r="C7" s="38" t="s">
        <v>354</v>
      </c>
      <c r="D7" s="21" t="s">
        <v>355</v>
      </c>
      <c r="E7" s="21" t="s">
        <v>356</v>
      </c>
      <c r="F7" s="21" t="s">
        <v>357</v>
      </c>
      <c r="G7" s="21" t="s">
        <v>358</v>
      </c>
      <c r="H7" s="21" t="s">
        <v>359</v>
      </c>
      <c r="I7" s="30"/>
      <c r="J7" s="34"/>
      <c r="K7" s="34"/>
      <c r="L7" s="34"/>
      <c r="M7" s="34"/>
      <c r="N7" s="34"/>
      <c r="AMD7" s="36"/>
      <c r="AME7" s="36"/>
      <c r="AMF7" s="36"/>
      <c r="AMG7" s="36"/>
      <c r="AMH7" s="36"/>
      <c r="AMI7" s="36"/>
      <c r="AMJ7" s="36"/>
    </row>
    <row r="8" s="2" customFormat="true" ht="33.55" hidden="false" customHeight="true" outlineLevel="0" collapsed="false">
      <c r="A8" s="36"/>
      <c r="B8" s="39" t="s">
        <v>360</v>
      </c>
      <c r="C8" s="21" t="s">
        <v>361</v>
      </c>
      <c r="D8" s="21" t="s">
        <v>361</v>
      </c>
      <c r="E8" s="21" t="s">
        <v>361</v>
      </c>
      <c r="F8" s="21" t="s">
        <v>361</v>
      </c>
      <c r="G8" s="21" t="s">
        <v>361</v>
      </c>
      <c r="H8" s="40" t="s">
        <v>362</v>
      </c>
      <c r="I8" s="30"/>
      <c r="AMD8" s="36"/>
      <c r="AME8" s="36"/>
      <c r="AMF8" s="36"/>
      <c r="AMG8" s="36"/>
      <c r="AMH8" s="36"/>
      <c r="AMI8" s="36"/>
      <c r="AMJ8" s="36"/>
    </row>
    <row r="9" s="2" customFormat="true" ht="57.65" hidden="false" customHeight="true" outlineLevel="0" collapsed="false">
      <c r="A9" s="36"/>
      <c r="B9" s="39" t="s">
        <v>363</v>
      </c>
      <c r="C9" s="21" t="s">
        <v>364</v>
      </c>
      <c r="D9" s="38" t="s">
        <v>365</v>
      </c>
      <c r="E9" s="38" t="s">
        <v>366</v>
      </c>
      <c r="F9" s="38" t="s">
        <v>367</v>
      </c>
      <c r="G9" s="21" t="s">
        <v>366</v>
      </c>
      <c r="H9" s="40"/>
      <c r="I9" s="30"/>
      <c r="AMD9" s="36"/>
      <c r="AME9" s="36"/>
      <c r="AMF9" s="36"/>
      <c r="AMG9" s="36"/>
      <c r="AMH9" s="36"/>
      <c r="AMI9" s="36"/>
      <c r="AMJ9" s="36"/>
    </row>
    <row r="10" s="2" customFormat="true" ht="49.95" hidden="false" customHeight="true" outlineLevel="0" collapsed="false">
      <c r="A10" s="36"/>
      <c r="B10" s="39" t="s">
        <v>368</v>
      </c>
      <c r="C10" s="21" t="s">
        <v>369</v>
      </c>
      <c r="D10" s="38" t="s">
        <v>370</v>
      </c>
      <c r="E10" s="38" t="s">
        <v>371</v>
      </c>
      <c r="F10" s="38" t="s">
        <v>372</v>
      </c>
      <c r="G10" s="21" t="s">
        <v>373</v>
      </c>
      <c r="H10" s="40" t="s">
        <v>374</v>
      </c>
      <c r="I10" s="30"/>
      <c r="AMD10" s="36"/>
      <c r="AME10" s="36"/>
      <c r="AMF10" s="36"/>
      <c r="AMG10" s="36"/>
      <c r="AMH10" s="36"/>
      <c r="AMI10" s="36"/>
      <c r="AMJ10" s="36"/>
    </row>
    <row r="11" customFormat="false" ht="12.8" hidden="false" customHeight="false" outlineLevel="0" collapsed="false">
      <c r="B11" s="41"/>
      <c r="C11" s="41"/>
      <c r="D11" s="31"/>
      <c r="E11" s="31"/>
      <c r="F11" s="31"/>
      <c r="G11" s="31"/>
      <c r="H11" s="31"/>
      <c r="I11" s="31"/>
    </row>
    <row r="12" customFormat="false" ht="12.8" hidden="false" customHeight="false" outlineLevel="0" collapsed="false">
      <c r="B12" s="41"/>
      <c r="C12" s="41"/>
      <c r="D12" s="31"/>
      <c r="E12" s="31"/>
      <c r="F12" s="31"/>
      <c r="G12" s="31"/>
      <c r="H12" s="31"/>
      <c r="I12" s="31"/>
    </row>
    <row r="13" customFormat="false" ht="12.8" hidden="false" customHeight="false" outlineLevel="0" collapsed="false">
      <c r="B13" s="41"/>
      <c r="C13" s="41"/>
      <c r="D13" s="31"/>
      <c r="E13" s="31"/>
      <c r="F13" s="31"/>
      <c r="G13" s="31"/>
      <c r="H13" s="31"/>
      <c r="I13" s="31"/>
    </row>
    <row r="14" customFormat="false" ht="12.8" hidden="false" customHeight="false" outlineLevel="0" collapsed="false">
      <c r="B14" s="41"/>
      <c r="C14" s="41"/>
      <c r="D14" s="31"/>
      <c r="E14" s="31"/>
      <c r="F14" s="31"/>
      <c r="G14" s="31"/>
      <c r="H14" s="31"/>
      <c r="I14" s="31"/>
    </row>
    <row r="15" customFormat="false" ht="12.8" hidden="false" customHeight="false" outlineLevel="0" collapsed="false">
      <c r="B15" s="41"/>
      <c r="C15" s="41"/>
      <c r="D15" s="31"/>
      <c r="E15" s="31"/>
      <c r="F15" s="31"/>
      <c r="G15" s="31"/>
      <c r="H15" s="31"/>
      <c r="I15" s="31"/>
    </row>
    <row r="16" customFormat="false" ht="12.8" hidden="false" customHeight="false" outlineLevel="0" collapsed="false">
      <c r="B16" s="41"/>
      <c r="C16" s="41"/>
      <c r="D16" s="31"/>
      <c r="E16" s="31"/>
      <c r="F16" s="31"/>
      <c r="G16" s="31"/>
      <c r="H16" s="31"/>
      <c r="I16" s="31"/>
    </row>
    <row r="17" customFormat="false" ht="12.8" hidden="false" customHeight="false" outlineLevel="0" collapsed="false">
      <c r="B17" s="41"/>
      <c r="C17" s="41"/>
      <c r="D17" s="31"/>
      <c r="E17" s="31"/>
      <c r="F17" s="31"/>
      <c r="G17" s="31"/>
      <c r="H17" s="31"/>
      <c r="I17" s="31"/>
    </row>
    <row r="18" customFormat="false" ht="12.8" hidden="false" customHeight="false" outlineLevel="0" collapsed="false">
      <c r="B18" s="41"/>
      <c r="C18" s="41"/>
      <c r="D18" s="31"/>
      <c r="E18" s="31"/>
      <c r="F18" s="31"/>
      <c r="G18" s="31"/>
      <c r="H18" s="31"/>
      <c r="I18" s="31"/>
    </row>
    <row r="19" customFormat="false" ht="12.8" hidden="false" customHeight="false" outlineLevel="0" collapsed="false">
      <c r="B19" s="41"/>
      <c r="C19" s="41"/>
      <c r="D19" s="31"/>
      <c r="E19" s="31"/>
      <c r="F19" s="31"/>
      <c r="G19" s="31"/>
      <c r="H19" s="31"/>
      <c r="I19" s="31"/>
    </row>
    <row r="20" customFormat="false" ht="12.8" hidden="false" customHeight="false" outlineLevel="0" collapsed="false">
      <c r="B20" s="41"/>
      <c r="C20" s="41"/>
      <c r="D20" s="31"/>
      <c r="E20" s="31"/>
      <c r="F20" s="31"/>
      <c r="G20" s="31"/>
      <c r="H20" s="31"/>
      <c r="I20" s="31"/>
    </row>
    <row r="21" customFormat="false" ht="12.8" hidden="false" customHeight="false" outlineLevel="0" collapsed="false">
      <c r="B21" s="41"/>
      <c r="C21" s="41"/>
      <c r="D21" s="31"/>
      <c r="E21" s="31"/>
      <c r="F21" s="31"/>
      <c r="G21" s="31"/>
      <c r="H21" s="31"/>
      <c r="I21" s="31"/>
    </row>
    <row r="22" customFormat="false" ht="12.8" hidden="false" customHeight="false" outlineLevel="0" collapsed="false">
      <c r="B22" s="41"/>
      <c r="C22" s="41"/>
      <c r="D22" s="31"/>
      <c r="E22" s="31"/>
      <c r="F22" s="31"/>
      <c r="G22" s="31"/>
      <c r="H22" s="31"/>
      <c r="I22" s="31"/>
    </row>
    <row r="23" customFormat="false" ht="12.8" hidden="false" customHeight="false" outlineLevel="0" collapsed="false">
      <c r="B23" s="41"/>
      <c r="C23" s="41"/>
      <c r="D23" s="31"/>
      <c r="E23" s="31"/>
      <c r="F23" s="31"/>
      <c r="G23" s="31"/>
      <c r="H23" s="31"/>
      <c r="I23" s="31"/>
    </row>
    <row r="24" customFormat="false" ht="12.8" hidden="false" customHeight="false" outlineLevel="0" collapsed="false">
      <c r="B24" s="41"/>
      <c r="C24" s="41"/>
      <c r="D24" s="31"/>
      <c r="E24" s="31"/>
      <c r="F24" s="31"/>
      <c r="G24" s="31"/>
      <c r="H24" s="31"/>
      <c r="I24" s="31"/>
    </row>
    <row r="25" customFormat="false" ht="12.8" hidden="false" customHeight="false" outlineLevel="0" collapsed="false">
      <c r="B25" s="41"/>
      <c r="C25" s="41"/>
      <c r="D25" s="31"/>
      <c r="E25" s="31"/>
      <c r="F25" s="31"/>
      <c r="G25" s="31"/>
      <c r="H25" s="31"/>
      <c r="I25" s="31"/>
    </row>
    <row r="26" customFormat="false" ht="12.8" hidden="false" customHeight="false" outlineLevel="0" collapsed="false">
      <c r="B26" s="41"/>
      <c r="C26" s="41"/>
      <c r="D26" s="31"/>
      <c r="E26" s="31"/>
      <c r="F26" s="31"/>
      <c r="G26" s="31"/>
      <c r="H26" s="31"/>
      <c r="I26" s="31"/>
    </row>
    <row r="27" customFormat="false" ht="12.8" hidden="false" customHeight="false" outlineLevel="0" collapsed="false">
      <c r="B27" s="41"/>
      <c r="C27" s="41"/>
      <c r="D27" s="31"/>
      <c r="E27" s="31"/>
      <c r="F27" s="31"/>
      <c r="G27" s="31"/>
      <c r="H27" s="31"/>
      <c r="I27" s="31"/>
    </row>
    <row r="28" customFormat="false" ht="12.8" hidden="false" customHeight="false" outlineLevel="0" collapsed="false">
      <c r="B28" s="41"/>
      <c r="C28" s="41"/>
      <c r="D28" s="31"/>
      <c r="E28" s="31"/>
      <c r="F28" s="31"/>
      <c r="G28" s="31"/>
      <c r="H28" s="31"/>
      <c r="I28" s="31"/>
    </row>
    <row r="29" customFormat="false" ht="12.8" hidden="false" customHeight="false" outlineLevel="0" collapsed="false">
      <c r="B29" s="41"/>
      <c r="C29" s="41"/>
      <c r="D29" s="31"/>
      <c r="E29" s="31"/>
      <c r="F29" s="31"/>
      <c r="G29" s="31"/>
      <c r="H29" s="31"/>
      <c r="I29" s="31"/>
    </row>
    <row r="30" customFormat="false" ht="12.8" hidden="false" customHeight="false" outlineLevel="0" collapsed="false">
      <c r="B30" s="41"/>
      <c r="C30" s="41"/>
      <c r="D30" s="31"/>
      <c r="E30" s="31"/>
      <c r="F30" s="31"/>
      <c r="G30" s="31"/>
      <c r="H30" s="31"/>
      <c r="I30" s="31"/>
    </row>
    <row r="31" customFormat="false" ht="12.8" hidden="false" customHeight="false" outlineLevel="0" collapsed="false">
      <c r="B31" s="41"/>
      <c r="C31" s="41"/>
      <c r="D31" s="31"/>
      <c r="E31" s="31"/>
      <c r="F31" s="31"/>
      <c r="G31" s="31"/>
      <c r="H31" s="31"/>
      <c r="I31" s="31"/>
    </row>
    <row r="32" customFormat="false" ht="12.8" hidden="false" customHeight="false" outlineLevel="0" collapsed="false">
      <c r="B32" s="41"/>
      <c r="C32" s="41"/>
      <c r="D32" s="31"/>
      <c r="E32" s="31"/>
      <c r="F32" s="31"/>
      <c r="G32" s="31"/>
      <c r="H32" s="31"/>
      <c r="I32" s="31"/>
    </row>
    <row r="33" customFormat="false" ht="12.8" hidden="false" customHeight="false" outlineLevel="0" collapsed="false">
      <c r="B33" s="41"/>
      <c r="C33" s="41"/>
      <c r="D33" s="31"/>
      <c r="E33" s="31"/>
      <c r="F33" s="31"/>
      <c r="G33" s="31"/>
      <c r="H33" s="31"/>
      <c r="I33" s="31"/>
    </row>
    <row r="34" customFormat="false" ht="12.8" hidden="false" customHeight="false" outlineLevel="0" collapsed="false">
      <c r="B34" s="41"/>
      <c r="C34" s="41"/>
      <c r="D34" s="31"/>
      <c r="E34" s="31"/>
      <c r="F34" s="31"/>
      <c r="G34" s="31"/>
      <c r="H34" s="31"/>
      <c r="I34" s="31"/>
    </row>
    <row r="35" customFormat="false" ht="12.8" hidden="false" customHeight="false" outlineLevel="0" collapsed="false">
      <c r="B35" s="41"/>
      <c r="C35" s="41"/>
      <c r="D35" s="31"/>
      <c r="E35" s="31"/>
      <c r="F35" s="31"/>
      <c r="G35" s="31"/>
      <c r="H35" s="31"/>
      <c r="I35" s="31"/>
    </row>
    <row r="36" customFormat="false" ht="12.8" hidden="false" customHeight="false" outlineLevel="0" collapsed="false">
      <c r="B36" s="41"/>
      <c r="C36" s="41"/>
      <c r="D36" s="31"/>
      <c r="E36" s="31"/>
      <c r="F36" s="31"/>
      <c r="G36" s="31"/>
      <c r="H36" s="31"/>
      <c r="I36" s="31"/>
    </row>
    <row r="37" customFormat="false" ht="12.8" hidden="false" customHeight="false" outlineLevel="0" collapsed="false">
      <c r="B37" s="41"/>
      <c r="C37" s="41"/>
      <c r="D37" s="31"/>
      <c r="E37" s="31"/>
      <c r="F37" s="31"/>
      <c r="G37" s="31"/>
      <c r="H37" s="31"/>
      <c r="I37" s="31"/>
    </row>
    <row r="38" customFormat="false" ht="12.8" hidden="false" customHeight="false" outlineLevel="0" collapsed="false">
      <c r="B38" s="41"/>
      <c r="C38" s="41"/>
      <c r="D38" s="31"/>
      <c r="E38" s="31"/>
      <c r="F38" s="31"/>
      <c r="G38" s="31"/>
      <c r="H38" s="31"/>
      <c r="I38" s="31"/>
    </row>
    <row r="39" customFormat="false" ht="12.8" hidden="false" customHeight="false" outlineLevel="0" collapsed="false">
      <c r="B39" s="41"/>
      <c r="C39" s="41"/>
      <c r="D39" s="31"/>
      <c r="E39" s="31"/>
      <c r="F39" s="31"/>
      <c r="G39" s="31"/>
      <c r="H39" s="31"/>
      <c r="I39" s="31"/>
    </row>
    <row r="40" customFormat="false" ht="12.8" hidden="false" customHeight="false" outlineLevel="0" collapsed="false">
      <c r="B40" s="41"/>
      <c r="C40" s="41"/>
      <c r="D40" s="31"/>
      <c r="E40" s="31"/>
      <c r="F40" s="31"/>
      <c r="G40" s="31"/>
      <c r="H40" s="31"/>
      <c r="I40" s="31"/>
    </row>
    <row r="41" customFormat="false" ht="12.8" hidden="false" customHeight="false" outlineLevel="0" collapsed="false">
      <c r="B41" s="41"/>
      <c r="C41" s="41"/>
      <c r="D41" s="31"/>
      <c r="E41" s="31"/>
      <c r="F41" s="31"/>
      <c r="G41" s="31"/>
      <c r="H41" s="31"/>
      <c r="I41" s="31"/>
    </row>
    <row r="42" customFormat="false" ht="12.8" hidden="false" customHeight="false" outlineLevel="0" collapsed="false">
      <c r="B42" s="41"/>
      <c r="C42" s="41"/>
      <c r="D42" s="31"/>
      <c r="E42" s="31"/>
      <c r="F42" s="31"/>
      <c r="G42" s="31"/>
      <c r="H42" s="31"/>
      <c r="I42" s="31"/>
    </row>
    <row r="43" customFormat="false" ht="12.8" hidden="false" customHeight="false" outlineLevel="0" collapsed="false">
      <c r="B43" s="41"/>
      <c r="C43" s="41"/>
      <c r="D43" s="31"/>
      <c r="E43" s="31"/>
      <c r="F43" s="31"/>
      <c r="G43" s="31"/>
      <c r="H43" s="31"/>
      <c r="I43" s="31"/>
    </row>
    <row r="44" customFormat="false" ht="12.8" hidden="false" customHeight="false" outlineLevel="0" collapsed="false">
      <c r="B44" s="41"/>
      <c r="C44" s="41"/>
      <c r="D44" s="31"/>
      <c r="E44" s="31"/>
      <c r="F44" s="31"/>
      <c r="G44" s="31"/>
      <c r="H44" s="31"/>
      <c r="I44" s="31"/>
    </row>
    <row r="45" customFormat="false" ht="12.8" hidden="false" customHeight="false" outlineLevel="0" collapsed="false">
      <c r="B45" s="41"/>
      <c r="C45" s="41"/>
      <c r="D45" s="31"/>
      <c r="E45" s="31"/>
      <c r="F45" s="31"/>
      <c r="G45" s="31"/>
      <c r="H45" s="31"/>
      <c r="I45" s="31"/>
    </row>
    <row r="46" customFormat="false" ht="12.8" hidden="false" customHeight="false" outlineLevel="0" collapsed="false">
      <c r="B46" s="41"/>
      <c r="C46" s="41"/>
      <c r="D46" s="31"/>
      <c r="E46" s="31"/>
      <c r="F46" s="31"/>
      <c r="G46" s="31"/>
      <c r="H46" s="31"/>
      <c r="I46" s="31"/>
    </row>
    <row r="47" customFormat="false" ht="12.8" hidden="false" customHeight="false" outlineLevel="0" collapsed="false">
      <c r="B47" s="41"/>
      <c r="C47" s="41"/>
      <c r="D47" s="31"/>
      <c r="E47" s="31"/>
      <c r="F47" s="31"/>
      <c r="G47" s="31"/>
      <c r="H47" s="31"/>
      <c r="I47" s="31"/>
    </row>
    <row r="48" customFormat="false" ht="12.8" hidden="false" customHeight="false" outlineLevel="0" collapsed="false">
      <c r="B48" s="41"/>
      <c r="C48" s="41"/>
      <c r="D48" s="31"/>
      <c r="E48" s="31"/>
      <c r="F48" s="31"/>
      <c r="G48" s="31"/>
      <c r="H48" s="31"/>
      <c r="I48" s="31"/>
    </row>
    <row r="49" customFormat="false" ht="12.8" hidden="false" customHeight="false" outlineLevel="0" collapsed="false">
      <c r="B49" s="41"/>
      <c r="C49" s="41"/>
      <c r="D49" s="31"/>
      <c r="E49" s="31"/>
      <c r="F49" s="31"/>
      <c r="G49" s="31"/>
      <c r="H49" s="31"/>
      <c r="I49" s="31"/>
    </row>
    <row r="50" customFormat="false" ht="12.8" hidden="false" customHeight="false" outlineLevel="0" collapsed="false">
      <c r="B50" s="41"/>
      <c r="C50" s="41"/>
      <c r="D50" s="31"/>
      <c r="E50" s="31"/>
      <c r="F50" s="31"/>
      <c r="G50" s="31"/>
      <c r="H50" s="31"/>
      <c r="I50" s="31"/>
    </row>
    <row r="51" customFormat="false" ht="12.8" hidden="false" customHeight="false" outlineLevel="0" collapsed="false">
      <c r="B51" s="41"/>
      <c r="C51" s="41"/>
      <c r="D51" s="31"/>
      <c r="E51" s="31"/>
      <c r="F51" s="31"/>
      <c r="G51" s="31"/>
      <c r="H51" s="31"/>
      <c r="I51" s="31"/>
    </row>
    <row r="52" customFormat="false" ht="12.8" hidden="false" customHeight="false" outlineLevel="0" collapsed="false">
      <c r="B52" s="41"/>
      <c r="C52" s="41"/>
      <c r="D52" s="31"/>
      <c r="E52" s="31"/>
      <c r="F52" s="31"/>
      <c r="G52" s="31"/>
      <c r="H52" s="31"/>
      <c r="I52" s="31"/>
    </row>
    <row r="53" customFormat="false" ht="12.8" hidden="false" customHeight="false" outlineLevel="0" collapsed="false">
      <c r="B53" s="41"/>
      <c r="C53" s="41"/>
      <c r="D53" s="31"/>
      <c r="E53" s="31"/>
      <c r="F53" s="31"/>
      <c r="G53" s="31"/>
      <c r="H53" s="31"/>
      <c r="I53" s="31"/>
    </row>
    <row r="54" customFormat="false" ht="12.8" hidden="false" customHeight="false" outlineLevel="0" collapsed="false">
      <c r="B54" s="41"/>
      <c r="C54" s="41"/>
      <c r="D54" s="31"/>
      <c r="E54" s="31"/>
      <c r="F54" s="31"/>
      <c r="G54" s="31"/>
      <c r="H54" s="31"/>
      <c r="I54" s="31"/>
    </row>
    <row r="55" customFormat="false" ht="12.8" hidden="false" customHeight="false" outlineLevel="0" collapsed="false">
      <c r="B55" s="41"/>
      <c r="C55" s="41"/>
      <c r="D55" s="31"/>
      <c r="E55" s="31"/>
      <c r="F55" s="31"/>
      <c r="G55" s="31"/>
      <c r="H55" s="31"/>
      <c r="I55" s="31"/>
    </row>
    <row r="56" customFormat="false" ht="12.8" hidden="false" customHeight="false" outlineLevel="0" collapsed="false">
      <c r="B56" s="41"/>
      <c r="C56" s="41"/>
      <c r="D56" s="31"/>
      <c r="E56" s="31"/>
      <c r="F56" s="31"/>
      <c r="G56" s="31"/>
      <c r="H56" s="31"/>
      <c r="I56" s="31"/>
    </row>
    <row r="57" customFormat="false" ht="12.8" hidden="false" customHeight="false" outlineLevel="0" collapsed="false">
      <c r="B57" s="41"/>
      <c r="C57" s="41"/>
      <c r="D57" s="31"/>
      <c r="E57" s="31"/>
      <c r="F57" s="31"/>
      <c r="G57" s="31"/>
      <c r="H57" s="31"/>
      <c r="I57" s="31"/>
    </row>
    <row r="58" customFormat="false" ht="12.8" hidden="false" customHeight="false" outlineLevel="0" collapsed="false">
      <c r="B58" s="41"/>
      <c r="C58" s="41"/>
      <c r="D58" s="31"/>
      <c r="E58" s="31"/>
      <c r="F58" s="31"/>
      <c r="G58" s="31"/>
      <c r="H58" s="31"/>
      <c r="I58" s="31"/>
    </row>
    <row r="59" customFormat="false" ht="12.8" hidden="false" customHeight="false" outlineLevel="0" collapsed="false">
      <c r="B59" s="41"/>
      <c r="C59" s="41"/>
      <c r="D59" s="31"/>
      <c r="E59" s="31"/>
      <c r="F59" s="31"/>
      <c r="G59" s="31"/>
      <c r="H59" s="31"/>
      <c r="I59" s="31"/>
    </row>
    <row r="60" customFormat="false" ht="12.8" hidden="false" customHeight="false" outlineLevel="0" collapsed="false">
      <c r="B60" s="41"/>
      <c r="C60" s="41"/>
      <c r="D60" s="31"/>
      <c r="E60" s="31"/>
      <c r="F60" s="31"/>
      <c r="G60" s="31"/>
      <c r="H60" s="31"/>
      <c r="I60" s="31"/>
    </row>
    <row r="61" customFormat="false" ht="12.8" hidden="false" customHeight="false" outlineLevel="0" collapsed="false">
      <c r="B61" s="41"/>
      <c r="C61" s="41"/>
      <c r="D61" s="31"/>
      <c r="E61" s="31"/>
      <c r="F61" s="31"/>
      <c r="G61" s="31"/>
      <c r="H61" s="31"/>
      <c r="I61" s="31"/>
    </row>
    <row r="62" customFormat="false" ht="12.8" hidden="false" customHeight="false" outlineLevel="0" collapsed="false">
      <c r="B62" s="41"/>
      <c r="C62" s="41"/>
      <c r="D62" s="31"/>
      <c r="E62" s="31"/>
      <c r="F62" s="31"/>
      <c r="G62" s="31"/>
      <c r="H62" s="31"/>
      <c r="I62" s="31"/>
    </row>
    <row r="63" customFormat="false" ht="12.8" hidden="false" customHeight="false" outlineLevel="0" collapsed="false">
      <c r="B63" s="41"/>
      <c r="C63" s="41"/>
      <c r="D63" s="31"/>
      <c r="E63" s="31"/>
      <c r="F63" s="31"/>
      <c r="G63" s="31"/>
      <c r="H63" s="31"/>
      <c r="I63" s="31"/>
    </row>
    <row r="64" customFormat="false" ht="12.8" hidden="false" customHeight="false" outlineLevel="0" collapsed="false">
      <c r="B64" s="41"/>
      <c r="C64" s="41"/>
      <c r="D64" s="31"/>
      <c r="E64" s="31"/>
      <c r="F64" s="31"/>
      <c r="G64" s="31"/>
      <c r="H64" s="31"/>
      <c r="I64" s="31"/>
    </row>
    <row r="65" customFormat="false" ht="12.8" hidden="false" customHeight="false" outlineLevel="0" collapsed="false">
      <c r="B65" s="41"/>
      <c r="C65" s="41"/>
      <c r="D65" s="31"/>
      <c r="E65" s="31"/>
      <c r="F65" s="31"/>
      <c r="G65" s="31"/>
      <c r="H65" s="31"/>
      <c r="I65" s="31"/>
    </row>
    <row r="66" customFormat="false" ht="12.8" hidden="false" customHeight="false" outlineLevel="0" collapsed="false">
      <c r="B66" s="41"/>
      <c r="C66" s="41"/>
      <c r="D66" s="31"/>
      <c r="E66" s="31"/>
      <c r="F66" s="31"/>
      <c r="G66" s="31"/>
      <c r="H66" s="31"/>
      <c r="I66" s="31"/>
    </row>
    <row r="67" customFormat="false" ht="12.8" hidden="false" customHeight="false" outlineLevel="0" collapsed="false">
      <c r="B67" s="41"/>
      <c r="C67" s="41"/>
      <c r="D67" s="31"/>
      <c r="E67" s="31"/>
      <c r="F67" s="31"/>
      <c r="G67" s="31"/>
      <c r="H67" s="31"/>
      <c r="I67" s="31"/>
    </row>
    <row r="68" customFormat="false" ht="12.8" hidden="false" customHeight="false" outlineLevel="0" collapsed="false">
      <c r="B68" s="41"/>
      <c r="C68" s="41"/>
      <c r="D68" s="31"/>
      <c r="E68" s="31"/>
      <c r="F68" s="31"/>
      <c r="G68" s="31"/>
      <c r="H68" s="31"/>
      <c r="I68" s="31"/>
    </row>
    <row r="69" customFormat="false" ht="12.8" hidden="false" customHeight="false" outlineLevel="0" collapsed="false">
      <c r="B69" s="41"/>
      <c r="C69" s="41"/>
      <c r="D69" s="31"/>
      <c r="E69" s="31"/>
      <c r="F69" s="31"/>
      <c r="G69" s="31"/>
      <c r="H69" s="31"/>
      <c r="I69" s="31"/>
    </row>
    <row r="70" customFormat="false" ht="12.8" hidden="false" customHeight="false" outlineLevel="0" collapsed="false">
      <c r="B70" s="41"/>
      <c r="C70" s="41"/>
      <c r="D70" s="31"/>
      <c r="E70" s="31"/>
      <c r="F70" s="31"/>
      <c r="G70" s="31"/>
      <c r="H70" s="31"/>
      <c r="I70" s="31"/>
    </row>
    <row r="71" customFormat="false" ht="12.8" hidden="false" customHeight="false" outlineLevel="0" collapsed="false">
      <c r="B71" s="41"/>
      <c r="C71" s="41"/>
      <c r="D71" s="31"/>
      <c r="E71" s="31"/>
      <c r="F71" s="31"/>
      <c r="G71" s="31"/>
      <c r="H71" s="31"/>
      <c r="I71" s="31"/>
    </row>
    <row r="72" customFormat="false" ht="12.8" hidden="false" customHeight="false" outlineLevel="0" collapsed="false">
      <c r="B72" s="41"/>
      <c r="C72" s="41"/>
      <c r="D72" s="31"/>
      <c r="E72" s="31"/>
      <c r="F72" s="31"/>
      <c r="G72" s="31"/>
      <c r="H72" s="31"/>
      <c r="I72" s="31"/>
    </row>
    <row r="73" customFormat="false" ht="12.8" hidden="false" customHeight="false" outlineLevel="0" collapsed="false">
      <c r="B73" s="41"/>
      <c r="C73" s="41"/>
      <c r="D73" s="31"/>
      <c r="E73" s="31"/>
      <c r="F73" s="31"/>
      <c r="G73" s="31"/>
      <c r="H73" s="31"/>
      <c r="I73" s="31"/>
    </row>
    <row r="74" customFormat="false" ht="12.8" hidden="false" customHeight="false" outlineLevel="0" collapsed="false">
      <c r="B74" s="41"/>
      <c r="C74" s="41"/>
      <c r="D74" s="31"/>
      <c r="E74" s="31"/>
      <c r="F74" s="31"/>
      <c r="G74" s="31"/>
      <c r="H74" s="31"/>
      <c r="I74" s="31"/>
    </row>
    <row r="75" customFormat="false" ht="12.8" hidden="false" customHeight="false" outlineLevel="0" collapsed="false">
      <c r="B75" s="41"/>
      <c r="C75" s="41"/>
      <c r="D75" s="31"/>
      <c r="E75" s="31"/>
      <c r="F75" s="31"/>
      <c r="G75" s="31"/>
      <c r="H75" s="31"/>
      <c r="I75" s="31"/>
    </row>
    <row r="76" customFormat="false" ht="12.8" hidden="false" customHeight="false" outlineLevel="0" collapsed="false">
      <c r="B76" s="41"/>
      <c r="C76" s="41"/>
      <c r="D76" s="31"/>
      <c r="E76" s="31"/>
      <c r="F76" s="31"/>
      <c r="G76" s="31"/>
      <c r="H76" s="31"/>
      <c r="I76" s="31"/>
    </row>
    <row r="77" customFormat="false" ht="12.8" hidden="false" customHeight="false" outlineLevel="0" collapsed="false">
      <c r="B77" s="41"/>
      <c r="C77" s="41"/>
      <c r="D77" s="31"/>
      <c r="E77" s="31"/>
      <c r="F77" s="31"/>
      <c r="G77" s="31"/>
      <c r="H77" s="31"/>
      <c r="I77" s="31"/>
    </row>
    <row r="78" customFormat="false" ht="12.8" hidden="false" customHeight="false" outlineLevel="0" collapsed="false">
      <c r="B78" s="41"/>
      <c r="C78" s="41"/>
      <c r="D78" s="31"/>
      <c r="E78" s="31"/>
      <c r="F78" s="31"/>
      <c r="G78" s="31"/>
      <c r="H78" s="31"/>
      <c r="I78" s="31"/>
    </row>
    <row r="79" customFormat="false" ht="12.8" hidden="false" customHeight="false" outlineLevel="0" collapsed="false">
      <c r="B79" s="41"/>
      <c r="C79" s="41"/>
      <c r="D79" s="31"/>
      <c r="E79" s="31"/>
      <c r="F79" s="31"/>
      <c r="G79" s="31"/>
      <c r="H79" s="31"/>
      <c r="I79" s="31"/>
    </row>
    <row r="80" customFormat="false" ht="12.8" hidden="false" customHeight="false" outlineLevel="0" collapsed="false">
      <c r="B80" s="41"/>
      <c r="C80" s="41"/>
      <c r="D80" s="31"/>
      <c r="E80" s="31"/>
      <c r="F80" s="31"/>
      <c r="G80" s="31"/>
      <c r="H80" s="31"/>
      <c r="I80" s="31"/>
    </row>
    <row r="81" customFormat="false" ht="12.8" hidden="false" customHeight="false" outlineLevel="0" collapsed="false">
      <c r="B81" s="41"/>
      <c r="C81" s="41"/>
      <c r="D81" s="31"/>
      <c r="E81" s="31"/>
      <c r="F81" s="31"/>
      <c r="G81" s="31"/>
      <c r="H81" s="31"/>
      <c r="I81" s="31"/>
    </row>
    <row r="82" customFormat="false" ht="12.8" hidden="false" customHeight="false" outlineLevel="0" collapsed="false">
      <c r="B82" s="41"/>
      <c r="C82" s="41"/>
      <c r="D82" s="31"/>
      <c r="E82" s="31"/>
      <c r="F82" s="31"/>
      <c r="G82" s="31"/>
      <c r="H82" s="31"/>
      <c r="I82" s="31"/>
    </row>
    <row r="83" customFormat="false" ht="12.8" hidden="false" customHeight="false" outlineLevel="0" collapsed="false">
      <c r="B83" s="41"/>
      <c r="C83" s="41"/>
      <c r="D83" s="31"/>
      <c r="E83" s="31"/>
      <c r="F83" s="31"/>
      <c r="G83" s="31"/>
      <c r="H83" s="31"/>
      <c r="I83" s="31"/>
    </row>
    <row r="84" customFormat="false" ht="12.8" hidden="false" customHeight="false" outlineLevel="0" collapsed="false">
      <c r="B84" s="41"/>
      <c r="C84" s="41"/>
      <c r="D84" s="31"/>
      <c r="E84" s="31"/>
      <c r="F84" s="31"/>
      <c r="G84" s="31"/>
      <c r="H84" s="31"/>
      <c r="I84" s="31"/>
    </row>
    <row r="85" customFormat="false" ht="12.8" hidden="false" customHeight="false" outlineLevel="0" collapsed="false">
      <c r="B85" s="41"/>
      <c r="C85" s="41"/>
      <c r="D85" s="31"/>
      <c r="E85" s="31"/>
      <c r="F85" s="31"/>
      <c r="G85" s="31"/>
      <c r="H85" s="31"/>
      <c r="I85" s="31"/>
    </row>
    <row r="86" customFormat="false" ht="12.8" hidden="false" customHeight="false" outlineLevel="0" collapsed="false">
      <c r="B86" s="41"/>
      <c r="C86" s="41"/>
      <c r="D86" s="31"/>
      <c r="E86" s="31"/>
      <c r="F86" s="31"/>
      <c r="G86" s="31"/>
      <c r="H86" s="31"/>
      <c r="I86" s="31"/>
    </row>
    <row r="87" customFormat="false" ht="12.8" hidden="false" customHeight="false" outlineLevel="0" collapsed="false">
      <c r="B87" s="41"/>
      <c r="C87" s="41"/>
      <c r="D87" s="31"/>
      <c r="E87" s="31"/>
      <c r="F87" s="31"/>
      <c r="G87" s="31"/>
      <c r="H87" s="31"/>
      <c r="I87" s="31"/>
    </row>
    <row r="88" customFormat="false" ht="12.8" hidden="false" customHeight="false" outlineLevel="0" collapsed="false">
      <c r="B88" s="41"/>
      <c r="C88" s="41"/>
      <c r="D88" s="31"/>
      <c r="E88" s="31"/>
      <c r="F88" s="31"/>
      <c r="G88" s="31"/>
      <c r="H88" s="31"/>
      <c r="I88" s="31"/>
    </row>
    <row r="89" customFormat="false" ht="12.8" hidden="false" customHeight="false" outlineLevel="0" collapsed="false">
      <c r="B89" s="41"/>
      <c r="C89" s="41"/>
      <c r="D89" s="31"/>
      <c r="E89" s="31"/>
      <c r="F89" s="31"/>
      <c r="G89" s="31"/>
      <c r="H89" s="31"/>
      <c r="I89" s="31"/>
    </row>
    <row r="90" customFormat="false" ht="12.8" hidden="false" customHeight="false" outlineLevel="0" collapsed="false">
      <c r="B90" s="41"/>
      <c r="C90" s="41"/>
      <c r="D90" s="31"/>
      <c r="E90" s="31"/>
      <c r="F90" s="31"/>
      <c r="G90" s="31"/>
      <c r="H90" s="31"/>
      <c r="I90" s="31"/>
    </row>
    <row r="91" customFormat="false" ht="12.8" hidden="false" customHeight="false" outlineLevel="0" collapsed="false">
      <c r="B91" s="41"/>
      <c r="C91" s="41"/>
      <c r="D91" s="31"/>
      <c r="E91" s="31"/>
      <c r="F91" s="31"/>
      <c r="G91" s="31"/>
      <c r="H91" s="31"/>
      <c r="I91" s="31"/>
    </row>
    <row r="92" customFormat="false" ht="12.8" hidden="false" customHeight="false" outlineLevel="0" collapsed="false">
      <c r="B92" s="41"/>
      <c r="C92" s="41"/>
      <c r="D92" s="31"/>
      <c r="E92" s="31"/>
      <c r="F92" s="31"/>
      <c r="G92" s="31"/>
      <c r="H92" s="31"/>
      <c r="I92" s="31"/>
    </row>
    <row r="93" customFormat="false" ht="12.8" hidden="false" customHeight="false" outlineLevel="0" collapsed="false">
      <c r="B93" s="41"/>
      <c r="C93" s="41"/>
      <c r="D93" s="31"/>
      <c r="E93" s="31"/>
      <c r="F93" s="31"/>
      <c r="G93" s="31"/>
      <c r="H93" s="31"/>
      <c r="I93" s="31"/>
    </row>
    <row r="94" customFormat="false" ht="12.8" hidden="false" customHeight="false" outlineLevel="0" collapsed="false">
      <c r="B94" s="41"/>
      <c r="C94" s="41"/>
      <c r="D94" s="31"/>
      <c r="E94" s="31"/>
      <c r="F94" s="31"/>
      <c r="G94" s="31"/>
      <c r="H94" s="31"/>
      <c r="I94" s="31"/>
    </row>
    <row r="95" customFormat="false" ht="12.8" hidden="false" customHeight="false" outlineLevel="0" collapsed="false">
      <c r="B95" s="41"/>
      <c r="C95" s="41"/>
      <c r="D95" s="31"/>
      <c r="E95" s="31"/>
      <c r="F95" s="31"/>
      <c r="G95" s="31"/>
      <c r="H95" s="31"/>
      <c r="I95" s="31"/>
    </row>
    <row r="96" customFormat="false" ht="12.8" hidden="false" customHeight="false" outlineLevel="0" collapsed="false">
      <c r="B96" s="41"/>
      <c r="C96" s="41"/>
      <c r="D96" s="31"/>
      <c r="E96" s="31"/>
      <c r="F96" s="31"/>
      <c r="G96" s="31"/>
      <c r="H96" s="31"/>
      <c r="I96" s="31"/>
    </row>
    <row r="97" customFormat="false" ht="12.8" hidden="false" customHeight="false" outlineLevel="0" collapsed="false">
      <c r="B97" s="41"/>
      <c r="C97" s="41"/>
      <c r="D97" s="31"/>
      <c r="E97" s="31"/>
      <c r="F97" s="31"/>
      <c r="G97" s="31"/>
      <c r="H97" s="31"/>
      <c r="I97" s="31"/>
    </row>
    <row r="98" customFormat="false" ht="12.8" hidden="false" customHeight="false" outlineLevel="0" collapsed="false">
      <c r="B98" s="41"/>
      <c r="C98" s="41"/>
      <c r="D98" s="31"/>
      <c r="E98" s="31"/>
      <c r="F98" s="31"/>
      <c r="G98" s="31"/>
      <c r="H98" s="31"/>
      <c r="I98" s="31"/>
    </row>
    <row r="99" customFormat="false" ht="12.8" hidden="false" customHeight="false" outlineLevel="0" collapsed="false">
      <c r="B99" s="41"/>
      <c r="C99" s="41"/>
      <c r="D99" s="31"/>
      <c r="E99" s="31"/>
      <c r="F99" s="31"/>
      <c r="G99" s="31"/>
      <c r="H99" s="31"/>
      <c r="I99" s="31"/>
    </row>
    <row r="100" customFormat="false" ht="12.8" hidden="false" customHeight="false" outlineLevel="0" collapsed="false">
      <c r="B100" s="41"/>
      <c r="C100" s="41"/>
      <c r="D100" s="31"/>
      <c r="E100" s="31"/>
      <c r="F100" s="31"/>
      <c r="G100" s="31"/>
      <c r="H100" s="31"/>
      <c r="I100" s="31"/>
    </row>
    <row r="101" customFormat="false" ht="12.8" hidden="false" customHeight="false" outlineLevel="0" collapsed="false">
      <c r="B101" s="41"/>
      <c r="C101" s="41"/>
      <c r="D101" s="31"/>
      <c r="E101" s="31"/>
      <c r="F101" s="31"/>
      <c r="G101" s="31"/>
      <c r="H101" s="31"/>
      <c r="I101" s="31"/>
    </row>
    <row r="102" customFormat="false" ht="12.8" hidden="false" customHeight="false" outlineLevel="0" collapsed="false">
      <c r="B102" s="41"/>
      <c r="C102" s="41"/>
      <c r="D102" s="31"/>
      <c r="E102" s="31"/>
      <c r="F102" s="31"/>
      <c r="G102" s="31"/>
      <c r="H102" s="31"/>
      <c r="I102" s="31"/>
    </row>
    <row r="103" customFormat="false" ht="12.8" hidden="false" customHeight="false" outlineLevel="0" collapsed="false">
      <c r="B103" s="41"/>
      <c r="C103" s="41"/>
      <c r="D103" s="31"/>
      <c r="E103" s="31"/>
      <c r="F103" s="31"/>
      <c r="G103" s="31"/>
      <c r="H103" s="31"/>
      <c r="I103" s="31"/>
    </row>
    <row r="104" customFormat="false" ht="12.8" hidden="false" customHeight="false" outlineLevel="0" collapsed="false">
      <c r="B104" s="41"/>
      <c r="C104" s="41"/>
      <c r="D104" s="31"/>
      <c r="E104" s="31"/>
      <c r="F104" s="31"/>
      <c r="G104" s="31"/>
      <c r="H104" s="31"/>
      <c r="I104" s="31"/>
    </row>
    <row r="105" customFormat="false" ht="12.8" hidden="false" customHeight="false" outlineLevel="0" collapsed="false">
      <c r="B105" s="41"/>
      <c r="C105" s="41"/>
      <c r="D105" s="31"/>
      <c r="E105" s="31"/>
      <c r="F105" s="31"/>
      <c r="G105" s="31"/>
      <c r="H105" s="31"/>
      <c r="I105" s="31"/>
    </row>
    <row r="106" customFormat="false" ht="12.8" hidden="false" customHeight="false" outlineLevel="0" collapsed="false">
      <c r="B106" s="41"/>
      <c r="C106" s="41"/>
      <c r="D106" s="31"/>
      <c r="E106" s="31"/>
      <c r="F106" s="31"/>
      <c r="G106" s="31"/>
      <c r="H106" s="31"/>
      <c r="I106" s="31"/>
    </row>
    <row r="107" customFormat="false" ht="12.8" hidden="false" customHeight="false" outlineLevel="0" collapsed="false">
      <c r="B107" s="41"/>
      <c r="C107" s="41"/>
      <c r="D107" s="31"/>
      <c r="E107" s="31"/>
      <c r="F107" s="31"/>
      <c r="G107" s="31"/>
      <c r="H107" s="31"/>
      <c r="I107" s="31"/>
    </row>
    <row r="108" customFormat="false" ht="12.8" hidden="false" customHeight="false" outlineLevel="0" collapsed="false">
      <c r="B108" s="41"/>
      <c r="C108" s="41"/>
      <c r="D108" s="31"/>
      <c r="E108" s="31"/>
      <c r="F108" s="31"/>
      <c r="G108" s="31"/>
      <c r="H108" s="31"/>
      <c r="I108" s="31"/>
    </row>
    <row r="109" customFormat="false" ht="12.8" hidden="false" customHeight="false" outlineLevel="0" collapsed="false">
      <c r="B109" s="41"/>
      <c r="C109" s="41"/>
      <c r="D109" s="31"/>
      <c r="E109" s="31"/>
      <c r="F109" s="31"/>
      <c r="G109" s="31"/>
      <c r="H109" s="31"/>
      <c r="I109" s="31"/>
    </row>
    <row r="110" customFormat="false" ht="12.8" hidden="false" customHeight="false" outlineLevel="0" collapsed="false">
      <c r="B110" s="41"/>
      <c r="C110" s="41"/>
      <c r="D110" s="31"/>
      <c r="E110" s="31"/>
      <c r="F110" s="31"/>
      <c r="G110" s="31"/>
      <c r="H110" s="31"/>
      <c r="I110" s="31"/>
    </row>
    <row r="111" customFormat="false" ht="12.8" hidden="false" customHeight="false" outlineLevel="0" collapsed="false">
      <c r="B111" s="41"/>
      <c r="C111" s="41"/>
      <c r="D111" s="31"/>
      <c r="E111" s="31"/>
      <c r="F111" s="31"/>
      <c r="G111" s="31"/>
      <c r="H111" s="31"/>
      <c r="I111" s="31"/>
    </row>
    <row r="112" customFormat="false" ht="12.8" hidden="false" customHeight="false" outlineLevel="0" collapsed="false">
      <c r="B112" s="41"/>
      <c r="C112" s="41"/>
      <c r="D112" s="31"/>
      <c r="E112" s="31"/>
      <c r="F112" s="31"/>
      <c r="G112" s="31"/>
      <c r="H112" s="31"/>
      <c r="I112" s="31"/>
    </row>
    <row r="113" customFormat="false" ht="12.8" hidden="false" customHeight="false" outlineLevel="0" collapsed="false">
      <c r="B113" s="41"/>
      <c r="C113" s="41"/>
      <c r="D113" s="31"/>
      <c r="E113" s="31"/>
      <c r="F113" s="31"/>
      <c r="G113" s="31"/>
      <c r="H113" s="31"/>
      <c r="I113" s="31"/>
    </row>
    <row r="114" customFormat="false" ht="12.8" hidden="false" customHeight="false" outlineLevel="0" collapsed="false">
      <c r="B114" s="41"/>
      <c r="C114" s="41"/>
      <c r="D114" s="31"/>
      <c r="E114" s="31"/>
      <c r="F114" s="31"/>
      <c r="G114" s="31"/>
      <c r="H114" s="31"/>
      <c r="I114" s="31"/>
    </row>
    <row r="115" customFormat="false" ht="12.8" hidden="false" customHeight="false" outlineLevel="0" collapsed="false">
      <c r="B115" s="41"/>
      <c r="C115" s="41"/>
      <c r="D115" s="31"/>
      <c r="E115" s="31"/>
      <c r="F115" s="31"/>
      <c r="G115" s="31"/>
      <c r="H115" s="31"/>
      <c r="I115" s="31"/>
    </row>
    <row r="116" customFormat="false" ht="12.8" hidden="false" customHeight="false" outlineLevel="0" collapsed="false">
      <c r="B116" s="41"/>
      <c r="C116" s="41"/>
      <c r="D116" s="31"/>
      <c r="E116" s="31"/>
      <c r="F116" s="31"/>
      <c r="G116" s="31"/>
      <c r="H116" s="31"/>
      <c r="I116" s="31"/>
    </row>
    <row r="117" customFormat="false" ht="12.8" hidden="false" customHeight="false" outlineLevel="0" collapsed="false">
      <c r="B117" s="41"/>
      <c r="C117" s="41"/>
      <c r="D117" s="31"/>
      <c r="E117" s="31"/>
      <c r="F117" s="31"/>
      <c r="G117" s="31"/>
      <c r="H117" s="31"/>
      <c r="I117" s="31"/>
    </row>
    <row r="118" customFormat="false" ht="12.8" hidden="false" customHeight="false" outlineLevel="0" collapsed="false">
      <c r="B118" s="41"/>
      <c r="C118" s="41"/>
      <c r="D118" s="31"/>
      <c r="E118" s="31"/>
      <c r="F118" s="31"/>
      <c r="G118" s="31"/>
      <c r="H118" s="31"/>
      <c r="I118" s="31"/>
    </row>
    <row r="119" customFormat="false" ht="12.8" hidden="false" customHeight="false" outlineLevel="0" collapsed="false">
      <c r="B119" s="41"/>
      <c r="C119" s="41"/>
      <c r="D119" s="31"/>
      <c r="E119" s="31"/>
      <c r="F119" s="31"/>
      <c r="G119" s="31"/>
      <c r="H119" s="31"/>
      <c r="I119" s="31"/>
    </row>
    <row r="120" customFormat="false" ht="12.8" hidden="false" customHeight="false" outlineLevel="0" collapsed="false">
      <c r="B120" s="41"/>
      <c r="C120" s="41"/>
      <c r="D120" s="31"/>
      <c r="E120" s="31"/>
      <c r="F120" s="31"/>
      <c r="G120" s="31"/>
      <c r="H120" s="31"/>
      <c r="I120" s="31"/>
    </row>
    <row r="121" customFormat="false" ht="12.8" hidden="false" customHeight="false" outlineLevel="0" collapsed="false">
      <c r="B121" s="41"/>
      <c r="C121" s="41"/>
      <c r="D121" s="31"/>
      <c r="E121" s="31"/>
      <c r="F121" s="31"/>
      <c r="G121" s="31"/>
      <c r="H121" s="31"/>
      <c r="I121" s="31"/>
    </row>
    <row r="122" customFormat="false" ht="12.8" hidden="false" customHeight="false" outlineLevel="0" collapsed="false">
      <c r="B122" s="41"/>
      <c r="C122" s="41"/>
      <c r="D122" s="31"/>
      <c r="E122" s="31"/>
      <c r="F122" s="31"/>
      <c r="G122" s="31"/>
      <c r="H122" s="31"/>
      <c r="I122" s="31"/>
    </row>
    <row r="123" customFormat="false" ht="12.8" hidden="false" customHeight="false" outlineLevel="0" collapsed="false">
      <c r="B123" s="41"/>
      <c r="C123" s="41"/>
      <c r="D123" s="31"/>
      <c r="E123" s="31"/>
      <c r="F123" s="31"/>
      <c r="G123" s="31"/>
      <c r="H123" s="31"/>
      <c r="I123" s="31"/>
    </row>
    <row r="124" customFormat="false" ht="12.8" hidden="false" customHeight="false" outlineLevel="0" collapsed="false">
      <c r="B124" s="41"/>
      <c r="C124" s="41"/>
      <c r="D124" s="31"/>
      <c r="E124" s="31"/>
      <c r="F124" s="31"/>
      <c r="G124" s="31"/>
      <c r="H124" s="31"/>
      <c r="I124" s="31"/>
    </row>
    <row r="125" customFormat="false" ht="12.8" hidden="false" customHeight="false" outlineLevel="0" collapsed="false">
      <c r="B125" s="41"/>
      <c r="C125" s="41"/>
      <c r="D125" s="31"/>
      <c r="E125" s="31"/>
      <c r="F125" s="31"/>
      <c r="G125" s="31"/>
      <c r="H125" s="31"/>
      <c r="I125" s="31"/>
    </row>
    <row r="126" customFormat="false" ht="12.8" hidden="false" customHeight="false" outlineLevel="0" collapsed="false">
      <c r="B126" s="41"/>
      <c r="C126" s="41"/>
      <c r="D126" s="31"/>
      <c r="E126" s="31"/>
      <c r="F126" s="31"/>
      <c r="G126" s="31"/>
      <c r="H126" s="31"/>
      <c r="I126" s="31"/>
    </row>
    <row r="127" customFormat="false" ht="12.8" hidden="false" customHeight="false" outlineLevel="0" collapsed="false">
      <c r="B127" s="41"/>
      <c r="C127" s="41"/>
      <c r="D127" s="31"/>
      <c r="E127" s="31"/>
      <c r="F127" s="31"/>
      <c r="G127" s="31"/>
      <c r="H127" s="31"/>
      <c r="I127" s="31"/>
    </row>
    <row r="128" customFormat="false" ht="12.8" hidden="false" customHeight="false" outlineLevel="0" collapsed="false">
      <c r="B128" s="41"/>
      <c r="C128" s="41"/>
      <c r="D128" s="31"/>
      <c r="E128" s="31"/>
      <c r="F128" s="31"/>
      <c r="G128" s="31"/>
      <c r="H128" s="31"/>
      <c r="I128" s="31"/>
    </row>
    <row r="129" customFormat="false" ht="12.8" hidden="false" customHeight="false" outlineLevel="0" collapsed="false">
      <c r="B129" s="41"/>
      <c r="C129" s="41"/>
      <c r="D129" s="31"/>
      <c r="E129" s="31"/>
      <c r="F129" s="31"/>
      <c r="G129" s="31"/>
      <c r="H129" s="31"/>
      <c r="I129" s="31"/>
    </row>
    <row r="130" customFormat="false" ht="12.8" hidden="false" customHeight="false" outlineLevel="0" collapsed="false">
      <c r="B130" s="41"/>
      <c r="C130" s="41"/>
      <c r="D130" s="31"/>
      <c r="E130" s="31"/>
      <c r="F130" s="31"/>
      <c r="G130" s="31"/>
      <c r="H130" s="31"/>
      <c r="I130" s="31"/>
    </row>
    <row r="131" customFormat="false" ht="12.8" hidden="false" customHeight="false" outlineLevel="0" collapsed="false">
      <c r="B131" s="41"/>
      <c r="C131" s="41"/>
      <c r="D131" s="31"/>
      <c r="E131" s="31"/>
      <c r="F131" s="31"/>
      <c r="G131" s="31"/>
      <c r="H131" s="31"/>
      <c r="I131" s="31"/>
    </row>
    <row r="132" customFormat="false" ht="12.8" hidden="false" customHeight="false" outlineLevel="0" collapsed="false">
      <c r="B132" s="41"/>
      <c r="C132" s="41"/>
      <c r="D132" s="31"/>
      <c r="E132" s="31"/>
      <c r="F132" s="31"/>
      <c r="G132" s="31"/>
      <c r="H132" s="31"/>
      <c r="I132" s="31"/>
    </row>
    <row r="133" customFormat="false" ht="12.8" hidden="false" customHeight="false" outlineLevel="0" collapsed="false">
      <c r="B133" s="41"/>
      <c r="C133" s="41"/>
      <c r="D133" s="31"/>
      <c r="E133" s="31"/>
      <c r="F133" s="31"/>
      <c r="G133" s="31"/>
      <c r="H133" s="31"/>
      <c r="I133" s="31"/>
    </row>
    <row r="134" customFormat="false" ht="12.8" hidden="false" customHeight="false" outlineLevel="0" collapsed="false">
      <c r="B134" s="41"/>
      <c r="C134" s="41"/>
      <c r="D134" s="31"/>
      <c r="E134" s="31"/>
      <c r="F134" s="31"/>
      <c r="G134" s="31"/>
      <c r="H134" s="31"/>
      <c r="I134" s="31"/>
    </row>
    <row r="135" customFormat="false" ht="12.8" hidden="false" customHeight="false" outlineLevel="0" collapsed="false">
      <c r="B135" s="41"/>
      <c r="C135" s="41"/>
      <c r="D135" s="31"/>
      <c r="E135" s="31"/>
      <c r="F135" s="31"/>
      <c r="G135" s="31"/>
      <c r="H135" s="31"/>
      <c r="I135" s="31"/>
    </row>
    <row r="136" customFormat="false" ht="12.8" hidden="false" customHeight="false" outlineLevel="0" collapsed="false">
      <c r="B136" s="41"/>
      <c r="C136" s="41"/>
      <c r="D136" s="31"/>
      <c r="E136" s="31"/>
      <c r="F136" s="31"/>
      <c r="G136" s="31"/>
      <c r="H136" s="31"/>
      <c r="I136" s="31"/>
    </row>
    <row r="137" customFormat="false" ht="12.8" hidden="false" customHeight="false" outlineLevel="0" collapsed="false">
      <c r="B137" s="41"/>
      <c r="C137" s="41"/>
      <c r="D137" s="31"/>
      <c r="E137" s="31"/>
      <c r="F137" s="31"/>
      <c r="G137" s="31"/>
      <c r="H137" s="31"/>
      <c r="I137" s="31"/>
    </row>
    <row r="138" customFormat="false" ht="12.8" hidden="false" customHeight="false" outlineLevel="0" collapsed="false">
      <c r="B138" s="41"/>
      <c r="C138" s="41"/>
      <c r="D138" s="31"/>
      <c r="E138" s="31"/>
      <c r="F138" s="31"/>
      <c r="G138" s="31"/>
      <c r="H138" s="31"/>
      <c r="I138" s="31"/>
    </row>
    <row r="139" customFormat="false" ht="12.8" hidden="false" customHeight="false" outlineLevel="0" collapsed="false">
      <c r="B139" s="41"/>
      <c r="C139" s="41"/>
      <c r="D139" s="31"/>
      <c r="E139" s="31"/>
      <c r="F139" s="31"/>
      <c r="G139" s="31"/>
      <c r="H139" s="31"/>
      <c r="I139" s="31"/>
    </row>
    <row r="140" customFormat="false" ht="12.8" hidden="false" customHeight="false" outlineLevel="0" collapsed="false">
      <c r="B140" s="41"/>
      <c r="C140" s="41"/>
      <c r="D140" s="31"/>
      <c r="E140" s="31"/>
      <c r="F140" s="31"/>
      <c r="G140" s="31"/>
      <c r="H140" s="31"/>
      <c r="I140" s="31"/>
    </row>
    <row r="141" customFormat="false" ht="12.8" hidden="false" customHeight="false" outlineLevel="0" collapsed="false">
      <c r="B141" s="41"/>
      <c r="C141" s="41"/>
      <c r="D141" s="31"/>
      <c r="E141" s="31"/>
      <c r="F141" s="31"/>
      <c r="G141" s="31"/>
      <c r="H141" s="31"/>
      <c r="I141" s="31"/>
    </row>
    <row r="142" customFormat="false" ht="12.8" hidden="false" customHeight="false" outlineLevel="0" collapsed="false">
      <c r="B142" s="41"/>
      <c r="C142" s="41"/>
      <c r="D142" s="31"/>
      <c r="E142" s="31"/>
      <c r="F142" s="31"/>
      <c r="G142" s="31"/>
      <c r="H142" s="31"/>
      <c r="I142" s="31"/>
    </row>
    <row r="143" customFormat="false" ht="12.8" hidden="false" customHeight="false" outlineLevel="0" collapsed="false">
      <c r="B143" s="41"/>
      <c r="C143" s="41"/>
      <c r="D143" s="31"/>
      <c r="E143" s="31"/>
      <c r="F143" s="31"/>
      <c r="G143" s="31"/>
      <c r="H143" s="31"/>
      <c r="I143" s="31"/>
    </row>
    <row r="144" customFormat="false" ht="12.8" hidden="false" customHeight="false" outlineLevel="0" collapsed="false">
      <c r="B144" s="41"/>
      <c r="C144" s="41"/>
      <c r="D144" s="31"/>
      <c r="E144" s="31"/>
      <c r="F144" s="31"/>
      <c r="G144" s="31"/>
      <c r="H144" s="31"/>
      <c r="I144" s="31"/>
    </row>
    <row r="145" customFormat="false" ht="12.8" hidden="false" customHeight="false" outlineLevel="0" collapsed="false">
      <c r="B145" s="41"/>
      <c r="C145" s="41"/>
      <c r="D145" s="31"/>
      <c r="E145" s="31"/>
      <c r="F145" s="31"/>
      <c r="G145" s="31"/>
      <c r="H145" s="31"/>
      <c r="I145" s="31"/>
    </row>
    <row r="146" customFormat="false" ht="12.8" hidden="false" customHeight="false" outlineLevel="0" collapsed="false">
      <c r="B146" s="41"/>
      <c r="C146" s="41"/>
      <c r="D146" s="31"/>
      <c r="E146" s="31"/>
      <c r="F146" s="31"/>
      <c r="G146" s="31"/>
      <c r="H146" s="31"/>
      <c r="I146" s="31"/>
    </row>
    <row r="147" customFormat="false" ht="12.8" hidden="false" customHeight="false" outlineLevel="0" collapsed="false">
      <c r="B147" s="41"/>
      <c r="C147" s="41"/>
      <c r="D147" s="31"/>
      <c r="E147" s="31"/>
      <c r="F147" s="31"/>
      <c r="G147" s="31"/>
      <c r="H147" s="31"/>
      <c r="I147" s="31"/>
    </row>
    <row r="148" customFormat="false" ht="12.8" hidden="false" customHeight="false" outlineLevel="0" collapsed="false">
      <c r="B148" s="41"/>
      <c r="C148" s="41"/>
      <c r="D148" s="31"/>
      <c r="E148" s="31"/>
      <c r="F148" s="31"/>
      <c r="G148" s="31"/>
      <c r="H148" s="31"/>
      <c r="I148" s="31"/>
    </row>
    <row r="149" customFormat="false" ht="12.8" hidden="false" customHeight="false" outlineLevel="0" collapsed="false">
      <c r="B149" s="41"/>
      <c r="C149" s="41"/>
      <c r="D149" s="31"/>
      <c r="E149" s="31"/>
      <c r="F149" s="31"/>
      <c r="G149" s="31"/>
      <c r="H149" s="31"/>
      <c r="I149" s="31"/>
    </row>
    <row r="150" customFormat="false" ht="12.8" hidden="false" customHeight="false" outlineLevel="0" collapsed="false">
      <c r="B150" s="41"/>
      <c r="C150" s="41"/>
      <c r="D150" s="31"/>
      <c r="E150" s="31"/>
      <c r="F150" s="31"/>
      <c r="G150" s="31"/>
      <c r="H150" s="31"/>
      <c r="I150" s="31"/>
    </row>
    <row r="151" customFormat="false" ht="12.8" hidden="false" customHeight="false" outlineLevel="0" collapsed="false">
      <c r="B151" s="41"/>
      <c r="C151" s="41"/>
      <c r="D151" s="31"/>
      <c r="E151" s="31"/>
      <c r="F151" s="31"/>
      <c r="G151" s="31"/>
      <c r="H151" s="31"/>
      <c r="I151" s="31"/>
    </row>
    <row r="152" customFormat="false" ht="12.8" hidden="false" customHeight="false" outlineLevel="0" collapsed="false">
      <c r="B152" s="41"/>
      <c r="C152" s="41"/>
      <c r="D152" s="31"/>
      <c r="E152" s="31"/>
      <c r="F152" s="31"/>
      <c r="G152" s="31"/>
      <c r="H152" s="31"/>
      <c r="I152" s="31"/>
    </row>
    <row r="153" customFormat="false" ht="12.8" hidden="false" customHeight="false" outlineLevel="0" collapsed="false">
      <c r="B153" s="41"/>
      <c r="C153" s="41"/>
      <c r="D153" s="31"/>
      <c r="E153" s="31"/>
      <c r="F153" s="31"/>
      <c r="G153" s="31"/>
      <c r="H153" s="31"/>
      <c r="I153" s="31"/>
    </row>
    <row r="154" customFormat="false" ht="12.8" hidden="false" customHeight="false" outlineLevel="0" collapsed="false">
      <c r="B154" s="41"/>
      <c r="C154" s="41"/>
      <c r="D154" s="31"/>
      <c r="E154" s="31"/>
      <c r="F154" s="31"/>
      <c r="G154" s="31"/>
      <c r="H154" s="31"/>
      <c r="I154" s="31"/>
    </row>
    <row r="155" customFormat="false" ht="12.8" hidden="false" customHeight="false" outlineLevel="0" collapsed="false">
      <c r="B155" s="41"/>
      <c r="C155" s="41"/>
      <c r="D155" s="31"/>
      <c r="E155" s="31"/>
      <c r="F155" s="31"/>
      <c r="G155" s="31"/>
      <c r="H155" s="31"/>
      <c r="I155" s="31"/>
    </row>
    <row r="156" customFormat="false" ht="12.8" hidden="false" customHeight="false" outlineLevel="0" collapsed="false">
      <c r="B156" s="41"/>
      <c r="C156" s="41"/>
      <c r="D156" s="31"/>
      <c r="E156" s="31"/>
      <c r="F156" s="31"/>
      <c r="G156" s="31"/>
      <c r="H156" s="31"/>
      <c r="I156" s="31"/>
    </row>
    <row r="157" customFormat="false" ht="12.8" hidden="false" customHeight="false" outlineLevel="0" collapsed="false">
      <c r="B157" s="41"/>
      <c r="C157" s="41"/>
      <c r="D157" s="31"/>
      <c r="E157" s="31"/>
      <c r="F157" s="31"/>
      <c r="G157" s="31"/>
      <c r="H157" s="31"/>
      <c r="I157" s="31"/>
    </row>
    <row r="158" customFormat="false" ht="12.8" hidden="false" customHeight="false" outlineLevel="0" collapsed="false">
      <c r="B158" s="41"/>
      <c r="C158" s="41"/>
      <c r="D158" s="31"/>
      <c r="E158" s="31"/>
      <c r="F158" s="31"/>
      <c r="G158" s="31"/>
      <c r="H158" s="31"/>
      <c r="I158" s="31"/>
    </row>
    <row r="159" customFormat="false" ht="12.8" hidden="false" customHeight="false" outlineLevel="0" collapsed="false">
      <c r="B159" s="41"/>
      <c r="C159" s="41"/>
      <c r="D159" s="31"/>
      <c r="E159" s="31"/>
      <c r="F159" s="31"/>
      <c r="G159" s="31"/>
      <c r="H159" s="31"/>
      <c r="I159" s="31"/>
    </row>
    <row r="160" customFormat="false" ht="12.8" hidden="false" customHeight="false" outlineLevel="0" collapsed="false">
      <c r="B160" s="41"/>
      <c r="C160" s="41"/>
      <c r="D160" s="31"/>
      <c r="E160" s="31"/>
      <c r="F160" s="31"/>
      <c r="G160" s="31"/>
      <c r="H160" s="31"/>
      <c r="I160" s="31"/>
    </row>
    <row r="161" customFormat="false" ht="12.8" hidden="false" customHeight="false" outlineLevel="0" collapsed="false">
      <c r="B161" s="41"/>
      <c r="C161" s="41"/>
      <c r="D161" s="31"/>
      <c r="E161" s="31"/>
      <c r="F161" s="31"/>
      <c r="G161" s="31"/>
      <c r="H161" s="31"/>
      <c r="I161" s="31"/>
    </row>
    <row r="162" customFormat="false" ht="12.8" hidden="false" customHeight="false" outlineLevel="0" collapsed="false">
      <c r="B162" s="41"/>
      <c r="C162" s="41"/>
      <c r="D162" s="31"/>
      <c r="E162" s="31"/>
      <c r="F162" s="31"/>
      <c r="G162" s="31"/>
      <c r="H162" s="31"/>
      <c r="I162" s="31"/>
    </row>
    <row r="163" customFormat="false" ht="12.8" hidden="false" customHeight="false" outlineLevel="0" collapsed="false">
      <c r="B163" s="41"/>
      <c r="C163" s="41"/>
      <c r="D163" s="31"/>
      <c r="E163" s="31"/>
      <c r="F163" s="31"/>
      <c r="G163" s="31"/>
      <c r="H163" s="31"/>
      <c r="I163" s="31"/>
    </row>
    <row r="164" customFormat="false" ht="12.8" hidden="false" customHeight="false" outlineLevel="0" collapsed="false">
      <c r="B164" s="41"/>
      <c r="C164" s="41"/>
      <c r="D164" s="31"/>
      <c r="E164" s="31"/>
      <c r="F164" s="31"/>
      <c r="G164" s="31"/>
      <c r="H164" s="31"/>
      <c r="I164" s="31"/>
    </row>
    <row r="165" customFormat="false" ht="12.8" hidden="false" customHeight="false" outlineLevel="0" collapsed="false">
      <c r="B165" s="41"/>
      <c r="C165" s="41"/>
      <c r="D165" s="31"/>
      <c r="E165" s="31"/>
      <c r="F165" s="31"/>
      <c r="G165" s="31"/>
      <c r="H165" s="31"/>
      <c r="I165" s="31"/>
    </row>
    <row r="166" customFormat="false" ht="12.8" hidden="false" customHeight="false" outlineLevel="0" collapsed="false">
      <c r="B166" s="41"/>
      <c r="C166" s="41"/>
      <c r="D166" s="31"/>
      <c r="E166" s="31"/>
      <c r="F166" s="31"/>
      <c r="G166" s="31"/>
      <c r="H166" s="31"/>
      <c r="I166" s="31"/>
    </row>
    <row r="167" customFormat="false" ht="12.8" hidden="false" customHeight="false" outlineLevel="0" collapsed="false">
      <c r="B167" s="41"/>
      <c r="C167" s="41"/>
      <c r="D167" s="31"/>
      <c r="E167" s="31"/>
      <c r="F167" s="31"/>
      <c r="G167" s="31"/>
      <c r="H167" s="31"/>
      <c r="I167" s="31"/>
    </row>
    <row r="168" customFormat="false" ht="12.8" hidden="false" customHeight="false" outlineLevel="0" collapsed="false">
      <c r="B168" s="41"/>
      <c r="C168" s="41"/>
      <c r="D168" s="31"/>
      <c r="E168" s="31"/>
      <c r="F168" s="31"/>
      <c r="G168" s="31"/>
      <c r="H168" s="31"/>
      <c r="I168" s="31"/>
    </row>
    <row r="169" customFormat="false" ht="12.8" hidden="false" customHeight="false" outlineLevel="0" collapsed="false">
      <c r="B169" s="41"/>
      <c r="C169" s="41"/>
      <c r="D169" s="31"/>
      <c r="E169" s="31"/>
      <c r="F169" s="31"/>
      <c r="G169" s="31"/>
      <c r="H169" s="31"/>
      <c r="I169" s="31"/>
    </row>
    <row r="170" customFormat="false" ht="12.8" hidden="false" customHeight="false" outlineLevel="0" collapsed="false">
      <c r="B170" s="41"/>
      <c r="C170" s="41"/>
      <c r="D170" s="31"/>
      <c r="E170" s="31"/>
      <c r="F170" s="31"/>
      <c r="G170" s="31"/>
      <c r="H170" s="31"/>
      <c r="I170" s="31"/>
    </row>
    <row r="171" customFormat="false" ht="12.8" hidden="false" customHeight="false" outlineLevel="0" collapsed="false">
      <c r="B171" s="41"/>
      <c r="C171" s="41"/>
      <c r="D171" s="31"/>
      <c r="E171" s="31"/>
      <c r="F171" s="31"/>
      <c r="G171" s="31"/>
      <c r="H171" s="31"/>
      <c r="I171" s="31"/>
    </row>
    <row r="172" customFormat="false" ht="12.8" hidden="false" customHeight="false" outlineLevel="0" collapsed="false">
      <c r="B172" s="41"/>
      <c r="C172" s="41"/>
      <c r="D172" s="31"/>
      <c r="E172" s="31"/>
      <c r="F172" s="31"/>
      <c r="G172" s="31"/>
      <c r="H172" s="31"/>
      <c r="I172" s="31"/>
    </row>
    <row r="173" customFormat="false" ht="12.8" hidden="false" customHeight="false" outlineLevel="0" collapsed="false">
      <c r="B173" s="41"/>
      <c r="C173" s="41"/>
      <c r="D173" s="31"/>
      <c r="E173" s="31"/>
      <c r="F173" s="31"/>
      <c r="G173" s="31"/>
      <c r="H173" s="31"/>
      <c r="I173" s="31"/>
    </row>
    <row r="174" customFormat="false" ht="12.8" hidden="false" customHeight="false" outlineLevel="0" collapsed="false">
      <c r="B174" s="41"/>
      <c r="C174" s="41"/>
      <c r="D174" s="31"/>
      <c r="E174" s="31"/>
      <c r="F174" s="31"/>
      <c r="G174" s="31"/>
      <c r="H174" s="31"/>
      <c r="I174" s="31"/>
    </row>
    <row r="175" customFormat="false" ht="12.8" hidden="false" customHeight="false" outlineLevel="0" collapsed="false">
      <c r="B175" s="41"/>
      <c r="C175" s="41"/>
      <c r="D175" s="31"/>
      <c r="E175" s="31"/>
      <c r="F175" s="31"/>
      <c r="G175" s="31"/>
      <c r="H175" s="31"/>
      <c r="I175" s="31"/>
    </row>
    <row r="176" customFormat="false" ht="12.8" hidden="false" customHeight="false" outlineLevel="0" collapsed="false">
      <c r="B176" s="41"/>
      <c r="C176" s="41"/>
      <c r="D176" s="31"/>
      <c r="E176" s="31"/>
      <c r="F176" s="31"/>
      <c r="G176" s="31"/>
      <c r="H176" s="31"/>
      <c r="I176" s="31"/>
    </row>
    <row r="177" customFormat="false" ht="12.8" hidden="false" customHeight="false" outlineLevel="0" collapsed="false">
      <c r="B177" s="41"/>
      <c r="C177" s="41"/>
      <c r="D177" s="31"/>
      <c r="E177" s="31"/>
      <c r="F177" s="31"/>
      <c r="G177" s="31"/>
      <c r="H177" s="31"/>
      <c r="I177" s="31"/>
    </row>
    <row r="178" customFormat="false" ht="12.8" hidden="false" customHeight="false" outlineLevel="0" collapsed="false">
      <c r="B178" s="41"/>
      <c r="C178" s="41"/>
      <c r="D178" s="31"/>
      <c r="E178" s="31"/>
      <c r="F178" s="31"/>
      <c r="G178" s="31"/>
      <c r="H178" s="31"/>
      <c r="I178" s="31"/>
    </row>
    <row r="179" customFormat="false" ht="12.8" hidden="false" customHeight="false" outlineLevel="0" collapsed="false">
      <c r="B179" s="41"/>
      <c r="C179" s="41"/>
      <c r="D179" s="31"/>
      <c r="E179" s="31"/>
      <c r="F179" s="31"/>
      <c r="G179" s="31"/>
      <c r="H179" s="31"/>
      <c r="I179" s="31"/>
    </row>
    <row r="180" customFormat="false" ht="12.8" hidden="false" customHeight="false" outlineLevel="0" collapsed="false">
      <c r="B180" s="41"/>
      <c r="C180" s="41"/>
      <c r="D180" s="31"/>
      <c r="E180" s="31"/>
      <c r="F180" s="31"/>
      <c r="G180" s="31"/>
      <c r="H180" s="31"/>
      <c r="I180" s="31"/>
    </row>
    <row r="181" customFormat="false" ht="12.8" hidden="false" customHeight="false" outlineLevel="0" collapsed="false">
      <c r="B181" s="41"/>
      <c r="C181" s="41"/>
      <c r="D181" s="31"/>
      <c r="E181" s="31"/>
      <c r="F181" s="31"/>
      <c r="G181" s="31"/>
      <c r="H181" s="31"/>
      <c r="I181" s="31"/>
    </row>
    <row r="182" customFormat="false" ht="12.8" hidden="false" customHeight="false" outlineLevel="0" collapsed="false">
      <c r="B182" s="41"/>
      <c r="C182" s="41"/>
      <c r="D182" s="31"/>
      <c r="E182" s="31"/>
      <c r="F182" s="31"/>
      <c r="G182" s="31"/>
      <c r="H182" s="31"/>
      <c r="I182" s="31"/>
    </row>
    <row r="183" customFormat="false" ht="12.8" hidden="false" customHeight="false" outlineLevel="0" collapsed="false">
      <c r="B183" s="41"/>
      <c r="C183" s="41"/>
      <c r="D183" s="31"/>
      <c r="E183" s="31"/>
      <c r="F183" s="31"/>
      <c r="G183" s="31"/>
      <c r="H183" s="31"/>
      <c r="I183" s="31"/>
    </row>
    <row r="184" customFormat="false" ht="12.8" hidden="false" customHeight="false" outlineLevel="0" collapsed="false">
      <c r="B184" s="41"/>
      <c r="C184" s="41"/>
      <c r="D184" s="31"/>
      <c r="E184" s="31"/>
      <c r="F184" s="31"/>
      <c r="G184" s="31"/>
      <c r="H184" s="31"/>
      <c r="I184" s="31"/>
    </row>
    <row r="185" customFormat="false" ht="12.8" hidden="false" customHeight="false" outlineLevel="0" collapsed="false">
      <c r="B185" s="41"/>
      <c r="C185" s="41"/>
      <c r="D185" s="31"/>
      <c r="E185" s="31"/>
      <c r="F185" s="31"/>
      <c r="G185" s="31"/>
      <c r="H185" s="31"/>
      <c r="I185" s="31"/>
    </row>
    <row r="186" customFormat="false" ht="12.8" hidden="false" customHeight="false" outlineLevel="0" collapsed="false">
      <c r="B186" s="41"/>
      <c r="C186" s="41"/>
      <c r="D186" s="31"/>
      <c r="E186" s="31"/>
      <c r="F186" s="31"/>
      <c r="G186" s="31"/>
      <c r="H186" s="31"/>
      <c r="I186" s="31"/>
    </row>
    <row r="187" customFormat="false" ht="12.8" hidden="false" customHeight="false" outlineLevel="0" collapsed="false">
      <c r="B187" s="41"/>
      <c r="C187" s="41"/>
      <c r="D187" s="31"/>
      <c r="E187" s="31"/>
      <c r="F187" s="31"/>
      <c r="G187" s="31"/>
      <c r="H187" s="31"/>
      <c r="I187" s="31"/>
    </row>
    <row r="188" customFormat="false" ht="12.8" hidden="false" customHeight="false" outlineLevel="0" collapsed="false">
      <c r="B188" s="41"/>
      <c r="C188" s="41"/>
      <c r="D188" s="31"/>
      <c r="E188" s="31"/>
      <c r="F188" s="31"/>
      <c r="G188" s="31"/>
      <c r="H188" s="31"/>
      <c r="I188" s="31"/>
    </row>
    <row r="189" customFormat="false" ht="12.8" hidden="false" customHeight="false" outlineLevel="0" collapsed="false">
      <c r="B189" s="41"/>
      <c r="C189" s="41"/>
      <c r="D189" s="31"/>
      <c r="E189" s="31"/>
      <c r="F189" s="31"/>
      <c r="G189" s="31"/>
      <c r="H189" s="31"/>
      <c r="I189" s="31"/>
    </row>
    <row r="190" customFormat="false" ht="12.8" hidden="false" customHeight="false" outlineLevel="0" collapsed="false">
      <c r="B190" s="41"/>
      <c r="C190" s="41"/>
      <c r="D190" s="31"/>
      <c r="E190" s="31"/>
      <c r="F190" s="31"/>
      <c r="G190" s="31"/>
      <c r="H190" s="31"/>
      <c r="I190" s="31"/>
    </row>
    <row r="191" customFormat="false" ht="12.8" hidden="false" customHeight="false" outlineLevel="0" collapsed="false">
      <c r="B191" s="41"/>
      <c r="C191" s="41"/>
      <c r="D191" s="31"/>
      <c r="E191" s="31"/>
      <c r="F191" s="31"/>
      <c r="G191" s="31"/>
      <c r="H191" s="31"/>
      <c r="I191" s="31"/>
    </row>
    <row r="192" customFormat="false" ht="12.8" hidden="false" customHeight="false" outlineLevel="0" collapsed="false">
      <c r="B192" s="41"/>
      <c r="C192" s="41"/>
      <c r="D192" s="31"/>
      <c r="E192" s="31"/>
      <c r="F192" s="31"/>
      <c r="G192" s="31"/>
      <c r="H192" s="31"/>
      <c r="I192" s="31"/>
    </row>
    <row r="193" customFormat="false" ht="12.8" hidden="false" customHeight="false" outlineLevel="0" collapsed="false">
      <c r="B193" s="41"/>
      <c r="C193" s="41"/>
      <c r="D193" s="31"/>
      <c r="E193" s="31"/>
      <c r="F193" s="31"/>
      <c r="G193" s="31"/>
      <c r="H193" s="31"/>
      <c r="I193" s="31"/>
    </row>
    <row r="194" customFormat="false" ht="12.8" hidden="false" customHeight="false" outlineLevel="0" collapsed="false">
      <c r="B194" s="41"/>
      <c r="C194" s="41"/>
      <c r="D194" s="31"/>
      <c r="E194" s="31"/>
      <c r="F194" s="31"/>
      <c r="G194" s="31"/>
      <c r="H194" s="31"/>
      <c r="I194" s="31"/>
    </row>
    <row r="195" customFormat="false" ht="12.8" hidden="false" customHeight="false" outlineLevel="0" collapsed="false">
      <c r="B195" s="41"/>
      <c r="C195" s="41"/>
      <c r="D195" s="31"/>
      <c r="E195" s="31"/>
      <c r="F195" s="31"/>
      <c r="G195" s="31"/>
      <c r="H195" s="31"/>
      <c r="I195" s="31"/>
    </row>
    <row r="196" customFormat="false" ht="12.8" hidden="false" customHeight="false" outlineLevel="0" collapsed="false">
      <c r="B196" s="41"/>
      <c r="C196" s="41"/>
      <c r="D196" s="31"/>
      <c r="E196" s="31"/>
      <c r="F196" s="31"/>
      <c r="G196" s="31"/>
      <c r="H196" s="31"/>
      <c r="I196" s="31"/>
    </row>
    <row r="197" customFormat="false" ht="12.8" hidden="false" customHeight="false" outlineLevel="0" collapsed="false">
      <c r="B197" s="41"/>
      <c r="C197" s="41"/>
      <c r="D197" s="31"/>
      <c r="E197" s="31"/>
      <c r="F197" s="31"/>
      <c r="G197" s="31"/>
      <c r="H197" s="31"/>
      <c r="I197" s="31"/>
    </row>
    <row r="198" customFormat="false" ht="12.8" hidden="false" customHeight="false" outlineLevel="0" collapsed="false">
      <c r="B198" s="41"/>
      <c r="C198" s="41"/>
      <c r="D198" s="31"/>
      <c r="E198" s="31"/>
      <c r="F198" s="31"/>
      <c r="G198" s="31"/>
      <c r="H198" s="31"/>
      <c r="I198" s="31"/>
    </row>
    <row r="199" customFormat="false" ht="12.8" hidden="false" customHeight="false" outlineLevel="0" collapsed="false">
      <c r="B199" s="41"/>
      <c r="C199" s="41"/>
      <c r="D199" s="31"/>
      <c r="E199" s="31"/>
      <c r="F199" s="31"/>
      <c r="G199" s="31"/>
      <c r="H199" s="31"/>
      <c r="I199" s="31"/>
    </row>
    <row r="200" customFormat="false" ht="12.8" hidden="false" customHeight="false" outlineLevel="0" collapsed="false">
      <c r="B200" s="41"/>
      <c r="C200" s="41"/>
      <c r="D200" s="31"/>
      <c r="E200" s="31"/>
      <c r="F200" s="31"/>
      <c r="G200" s="31"/>
      <c r="H200" s="31"/>
      <c r="I200" s="31"/>
    </row>
    <row r="201" customFormat="false" ht="12.8" hidden="false" customHeight="false" outlineLevel="0" collapsed="false">
      <c r="B201" s="41"/>
      <c r="C201" s="41"/>
      <c r="D201" s="31"/>
      <c r="E201" s="31"/>
      <c r="F201" s="31"/>
      <c r="G201" s="31"/>
      <c r="H201" s="31"/>
      <c r="I201" s="31"/>
    </row>
    <row r="202" customFormat="false" ht="12.8" hidden="false" customHeight="false" outlineLevel="0" collapsed="false">
      <c r="B202" s="41"/>
      <c r="C202" s="41"/>
      <c r="D202" s="31"/>
      <c r="E202" s="31"/>
      <c r="F202" s="31"/>
      <c r="G202" s="31"/>
      <c r="H202" s="31"/>
      <c r="I202" s="31"/>
    </row>
    <row r="203" customFormat="false" ht="12.8" hidden="false" customHeight="false" outlineLevel="0" collapsed="false">
      <c r="B203" s="41"/>
      <c r="C203" s="41"/>
      <c r="D203" s="31"/>
      <c r="E203" s="31"/>
      <c r="F203" s="31"/>
      <c r="G203" s="31"/>
      <c r="H203" s="31"/>
      <c r="I203" s="31"/>
    </row>
    <row r="204" customFormat="false" ht="12.8" hidden="false" customHeight="false" outlineLevel="0" collapsed="false">
      <c r="B204" s="41"/>
      <c r="C204" s="41"/>
      <c r="D204" s="31"/>
      <c r="E204" s="31"/>
      <c r="F204" s="31"/>
      <c r="G204" s="31"/>
      <c r="H204" s="31"/>
      <c r="I204" s="31"/>
    </row>
    <row r="205" customFormat="false" ht="12.8" hidden="false" customHeight="false" outlineLevel="0" collapsed="false">
      <c r="B205" s="41"/>
      <c r="C205" s="41"/>
      <c r="D205" s="31"/>
      <c r="E205" s="31"/>
      <c r="F205" s="31"/>
      <c r="G205" s="31"/>
      <c r="H205" s="31"/>
      <c r="I205" s="31"/>
    </row>
    <row r="206" customFormat="false" ht="12.8" hidden="false" customHeight="false" outlineLevel="0" collapsed="false">
      <c r="B206" s="41"/>
      <c r="C206" s="41"/>
      <c r="D206" s="31"/>
      <c r="E206" s="31"/>
      <c r="F206" s="31"/>
      <c r="G206" s="31"/>
      <c r="H206" s="31"/>
      <c r="I206" s="31"/>
    </row>
    <row r="207" customFormat="false" ht="12.8" hidden="false" customHeight="false" outlineLevel="0" collapsed="false">
      <c r="B207" s="41"/>
      <c r="C207" s="41"/>
      <c r="D207" s="31"/>
      <c r="E207" s="31"/>
      <c r="F207" s="31"/>
      <c r="G207" s="31"/>
      <c r="H207" s="31"/>
      <c r="I207" s="31"/>
    </row>
    <row r="208" customFormat="false" ht="12.8" hidden="false" customHeight="false" outlineLevel="0" collapsed="false">
      <c r="B208" s="41"/>
      <c r="C208" s="41"/>
      <c r="D208" s="31"/>
      <c r="E208" s="31"/>
      <c r="F208" s="31"/>
      <c r="G208" s="31"/>
      <c r="H208" s="31"/>
      <c r="I208" s="31"/>
    </row>
    <row r="209" customFormat="false" ht="12.8" hidden="false" customHeight="false" outlineLevel="0" collapsed="false">
      <c r="B209" s="41"/>
      <c r="C209" s="41"/>
      <c r="D209" s="31"/>
      <c r="E209" s="31"/>
      <c r="F209" s="31"/>
      <c r="G209" s="31"/>
      <c r="H209" s="31"/>
      <c r="I209" s="31"/>
    </row>
    <row r="210" customFormat="false" ht="12.8" hidden="false" customHeight="false" outlineLevel="0" collapsed="false">
      <c r="B210" s="41"/>
      <c r="C210" s="41"/>
      <c r="D210" s="31"/>
      <c r="E210" s="31"/>
      <c r="F210" s="31"/>
      <c r="G210" s="31"/>
      <c r="H210" s="31"/>
      <c r="I210" s="31"/>
    </row>
    <row r="211" customFormat="false" ht="12.8" hidden="false" customHeight="false" outlineLevel="0" collapsed="false">
      <c r="B211" s="41"/>
      <c r="C211" s="41"/>
      <c r="D211" s="31"/>
      <c r="E211" s="31"/>
      <c r="F211" s="31"/>
      <c r="G211" s="31"/>
      <c r="H211" s="31"/>
      <c r="I211" s="31"/>
    </row>
    <row r="212" customFormat="false" ht="12.8" hidden="false" customHeight="false" outlineLevel="0" collapsed="false">
      <c r="B212" s="41"/>
      <c r="C212" s="41"/>
      <c r="D212" s="31"/>
      <c r="E212" s="31"/>
      <c r="F212" s="31"/>
      <c r="G212" s="31"/>
      <c r="H212" s="31"/>
      <c r="I212" s="31"/>
    </row>
    <row r="213" customFormat="false" ht="12.8" hidden="false" customHeight="false" outlineLevel="0" collapsed="false">
      <c r="B213" s="41"/>
      <c r="C213" s="41"/>
      <c r="D213" s="31"/>
      <c r="E213" s="31"/>
      <c r="F213" s="31"/>
      <c r="G213" s="31"/>
      <c r="H213" s="31"/>
      <c r="I213" s="31"/>
    </row>
    <row r="214" customFormat="false" ht="12.8" hidden="false" customHeight="false" outlineLevel="0" collapsed="false">
      <c r="B214" s="41"/>
      <c r="C214" s="41"/>
      <c r="D214" s="31"/>
      <c r="E214" s="31"/>
      <c r="F214" s="31"/>
      <c r="G214" s="31"/>
      <c r="H214" s="31"/>
      <c r="I214" s="31"/>
    </row>
    <row r="215" customFormat="false" ht="12.8" hidden="false" customHeight="false" outlineLevel="0" collapsed="false">
      <c r="B215" s="41"/>
      <c r="C215" s="41"/>
      <c r="D215" s="31"/>
      <c r="E215" s="31"/>
      <c r="F215" s="31"/>
      <c r="G215" s="31"/>
      <c r="H215" s="31"/>
      <c r="I215" s="31"/>
    </row>
    <row r="216" customFormat="false" ht="12.8" hidden="false" customHeight="false" outlineLevel="0" collapsed="false">
      <c r="B216" s="41"/>
      <c r="C216" s="41"/>
      <c r="D216" s="31"/>
      <c r="E216" s="31"/>
      <c r="F216" s="31"/>
      <c r="G216" s="31"/>
      <c r="H216" s="31"/>
      <c r="I216" s="31"/>
    </row>
    <row r="217" customFormat="false" ht="12.8" hidden="false" customHeight="false" outlineLevel="0" collapsed="false">
      <c r="B217" s="41"/>
      <c r="C217" s="41"/>
      <c r="D217" s="31"/>
      <c r="E217" s="31"/>
      <c r="F217" s="31"/>
      <c r="G217" s="31"/>
      <c r="H217" s="31"/>
      <c r="I217" s="31"/>
    </row>
    <row r="218" customFormat="false" ht="12.8" hidden="false" customHeight="false" outlineLevel="0" collapsed="false">
      <c r="B218" s="41"/>
      <c r="C218" s="41"/>
      <c r="D218" s="31"/>
      <c r="E218" s="31"/>
      <c r="F218" s="31"/>
      <c r="G218" s="31"/>
      <c r="H218" s="31"/>
      <c r="I218" s="31"/>
    </row>
    <row r="219" customFormat="false" ht="12.8" hidden="false" customHeight="false" outlineLevel="0" collapsed="false">
      <c r="B219" s="41"/>
      <c r="C219" s="41"/>
      <c r="D219" s="31"/>
      <c r="E219" s="31"/>
      <c r="F219" s="31"/>
      <c r="G219" s="31"/>
      <c r="H219" s="31"/>
      <c r="I219" s="31"/>
    </row>
    <row r="220" customFormat="false" ht="12.8" hidden="false" customHeight="false" outlineLevel="0" collapsed="false">
      <c r="B220" s="41"/>
      <c r="C220" s="41"/>
      <c r="D220" s="31"/>
      <c r="E220" s="31"/>
      <c r="F220" s="31"/>
      <c r="G220" s="31"/>
      <c r="H220" s="31"/>
      <c r="I220" s="31"/>
    </row>
    <row r="221" customFormat="false" ht="12.8" hidden="false" customHeight="false" outlineLevel="0" collapsed="false">
      <c r="B221" s="41"/>
      <c r="C221" s="41"/>
      <c r="D221" s="31"/>
      <c r="E221" s="31"/>
      <c r="F221" s="31"/>
      <c r="G221" s="31"/>
      <c r="H221" s="31"/>
      <c r="I221" s="31"/>
    </row>
    <row r="222" customFormat="false" ht="12.8" hidden="false" customHeight="false" outlineLevel="0" collapsed="false">
      <c r="B222" s="41"/>
      <c r="C222" s="41"/>
      <c r="D222" s="31"/>
      <c r="E222" s="31"/>
      <c r="F222" s="31"/>
      <c r="G222" s="31"/>
      <c r="H222" s="31"/>
      <c r="I222" s="31"/>
    </row>
    <row r="223" customFormat="false" ht="12.8" hidden="false" customHeight="false" outlineLevel="0" collapsed="false">
      <c r="B223" s="41"/>
      <c r="C223" s="41"/>
      <c r="D223" s="31"/>
      <c r="E223" s="31"/>
      <c r="F223" s="31"/>
      <c r="G223" s="31"/>
      <c r="H223" s="31"/>
      <c r="I223" s="31"/>
    </row>
    <row r="224" customFormat="false" ht="12.8" hidden="false" customHeight="false" outlineLevel="0" collapsed="false">
      <c r="B224" s="41"/>
      <c r="C224" s="41"/>
      <c r="D224" s="31"/>
      <c r="E224" s="31"/>
      <c r="F224" s="31"/>
      <c r="G224" s="31"/>
      <c r="H224" s="31"/>
      <c r="I224" s="31"/>
    </row>
    <row r="225" customFormat="false" ht="12.8" hidden="false" customHeight="false" outlineLevel="0" collapsed="false">
      <c r="B225" s="41"/>
      <c r="C225" s="41"/>
      <c r="D225" s="31"/>
      <c r="E225" s="31"/>
      <c r="F225" s="31"/>
      <c r="G225" s="31"/>
      <c r="H225" s="31"/>
      <c r="I225" s="31"/>
    </row>
    <row r="226" customFormat="false" ht="12.8" hidden="false" customHeight="false" outlineLevel="0" collapsed="false">
      <c r="B226" s="41"/>
      <c r="C226" s="41"/>
      <c r="D226" s="31"/>
      <c r="E226" s="31"/>
      <c r="F226" s="31"/>
      <c r="G226" s="31"/>
      <c r="H226" s="31"/>
      <c r="I226" s="31"/>
    </row>
    <row r="227" customFormat="false" ht="12.8" hidden="false" customHeight="false" outlineLevel="0" collapsed="false">
      <c r="B227" s="41"/>
      <c r="C227" s="41"/>
      <c r="D227" s="31"/>
      <c r="E227" s="31"/>
      <c r="F227" s="31"/>
      <c r="G227" s="31"/>
      <c r="H227" s="31"/>
      <c r="I227" s="31"/>
    </row>
    <row r="228" customFormat="false" ht="12.8" hidden="false" customHeight="false" outlineLevel="0" collapsed="false">
      <c r="B228" s="41"/>
      <c r="C228" s="41"/>
      <c r="D228" s="31"/>
      <c r="E228" s="31"/>
      <c r="F228" s="31"/>
      <c r="G228" s="31"/>
      <c r="H228" s="31"/>
      <c r="I228" s="31"/>
    </row>
    <row r="229" customFormat="false" ht="12.8" hidden="false" customHeight="false" outlineLevel="0" collapsed="false">
      <c r="B229" s="41"/>
      <c r="C229" s="41"/>
      <c r="D229" s="31"/>
      <c r="E229" s="31"/>
      <c r="F229" s="31"/>
      <c r="G229" s="31"/>
      <c r="H229" s="31"/>
      <c r="I229" s="31"/>
    </row>
    <row r="230" customFormat="false" ht="12.8" hidden="false" customHeight="false" outlineLevel="0" collapsed="false">
      <c r="B230" s="41"/>
      <c r="C230" s="41"/>
      <c r="D230" s="31"/>
      <c r="E230" s="31"/>
      <c r="F230" s="31"/>
      <c r="G230" s="31"/>
      <c r="H230" s="31"/>
      <c r="I230" s="31"/>
    </row>
    <row r="231" customFormat="false" ht="12.8" hidden="false" customHeight="false" outlineLevel="0" collapsed="false">
      <c r="B231" s="41"/>
      <c r="C231" s="41"/>
      <c r="D231" s="31"/>
      <c r="E231" s="31"/>
      <c r="F231" s="31"/>
      <c r="G231" s="31"/>
      <c r="H231" s="31"/>
      <c r="I231" s="31"/>
    </row>
    <row r="232" customFormat="false" ht="12.8" hidden="false" customHeight="false" outlineLevel="0" collapsed="false">
      <c r="B232" s="41"/>
      <c r="C232" s="41"/>
      <c r="D232" s="31"/>
      <c r="E232" s="31"/>
      <c r="F232" s="31"/>
      <c r="G232" s="31"/>
      <c r="H232" s="31"/>
      <c r="I232" s="31"/>
    </row>
    <row r="233" customFormat="false" ht="12.8" hidden="false" customHeight="false" outlineLevel="0" collapsed="false">
      <c r="B233" s="41"/>
      <c r="C233" s="41"/>
      <c r="D233" s="31"/>
      <c r="E233" s="31"/>
      <c r="F233" s="31"/>
      <c r="G233" s="31"/>
      <c r="H233" s="31"/>
      <c r="I233" s="31"/>
    </row>
    <row r="234" customFormat="false" ht="12.8" hidden="false" customHeight="false" outlineLevel="0" collapsed="false">
      <c r="B234" s="41"/>
      <c r="C234" s="41"/>
      <c r="D234" s="31"/>
      <c r="E234" s="31"/>
      <c r="F234" s="31"/>
      <c r="G234" s="31"/>
      <c r="H234" s="31"/>
      <c r="I234" s="31"/>
    </row>
    <row r="235" customFormat="false" ht="12.8" hidden="false" customHeight="false" outlineLevel="0" collapsed="false">
      <c r="B235" s="41"/>
      <c r="C235" s="41"/>
      <c r="D235" s="31"/>
      <c r="E235" s="31"/>
      <c r="F235" s="31"/>
      <c r="G235" s="31"/>
      <c r="H235" s="31"/>
      <c r="I235" s="31"/>
    </row>
    <row r="236" customFormat="false" ht="12.8" hidden="false" customHeight="false" outlineLevel="0" collapsed="false">
      <c r="B236" s="41"/>
      <c r="C236" s="41"/>
      <c r="D236" s="31"/>
      <c r="E236" s="31"/>
      <c r="F236" s="31"/>
      <c r="G236" s="31"/>
      <c r="H236" s="31"/>
      <c r="I236" s="31"/>
    </row>
    <row r="237" customFormat="false" ht="12.8" hidden="false" customHeight="false" outlineLevel="0" collapsed="false">
      <c r="B237" s="41"/>
      <c r="C237" s="41"/>
      <c r="D237" s="31"/>
      <c r="E237" s="31"/>
      <c r="F237" s="31"/>
      <c r="G237" s="31"/>
      <c r="H237" s="31"/>
      <c r="I237" s="31"/>
    </row>
    <row r="238" customFormat="false" ht="12.8" hidden="false" customHeight="false" outlineLevel="0" collapsed="false">
      <c r="B238" s="41"/>
      <c r="C238" s="41"/>
      <c r="D238" s="31"/>
      <c r="E238" s="31"/>
      <c r="F238" s="31"/>
      <c r="G238" s="31"/>
      <c r="H238" s="31"/>
      <c r="I238" s="31"/>
    </row>
    <row r="239" customFormat="false" ht="12.8" hidden="false" customHeight="false" outlineLevel="0" collapsed="false">
      <c r="B239" s="41"/>
      <c r="C239" s="41"/>
      <c r="D239" s="31"/>
      <c r="E239" s="31"/>
      <c r="F239" s="31"/>
      <c r="G239" s="31"/>
      <c r="H239" s="31"/>
      <c r="I239" s="31"/>
    </row>
    <row r="240" customFormat="false" ht="12.8" hidden="false" customHeight="false" outlineLevel="0" collapsed="false">
      <c r="B240" s="41"/>
      <c r="C240" s="41"/>
      <c r="D240" s="31"/>
      <c r="E240" s="31"/>
      <c r="F240" s="31"/>
      <c r="G240" s="31"/>
      <c r="H240" s="31"/>
      <c r="I240" s="31"/>
    </row>
    <row r="242" customFormat="false" ht="12.8" hidden="false" customHeight="false" outlineLevel="0" collapsed="false">
      <c r="B242" s="41"/>
      <c r="C242" s="41"/>
      <c r="D242" s="31"/>
      <c r="E242" s="31"/>
      <c r="F242" s="31"/>
      <c r="G242" s="31"/>
      <c r="H242" s="31"/>
    </row>
    <row r="243" customFormat="false" ht="12.8" hidden="false" customHeight="false" outlineLevel="0" collapsed="false">
      <c r="B243" s="41"/>
      <c r="C243" s="41"/>
      <c r="D243" s="31"/>
      <c r="E243" s="31"/>
      <c r="F243" s="31"/>
      <c r="G243" s="31"/>
      <c r="H243" s="31"/>
    </row>
    <row r="244" customFormat="false" ht="12.8" hidden="false" customHeight="false" outlineLevel="0" collapsed="false">
      <c r="B244" s="41"/>
      <c r="C244" s="41"/>
      <c r="D244" s="31"/>
      <c r="E244" s="31"/>
      <c r="F244" s="31"/>
      <c r="G244" s="31"/>
      <c r="H244" s="31"/>
    </row>
    <row r="245" customFormat="false" ht="12.8" hidden="false" customHeight="false" outlineLevel="0" collapsed="false">
      <c r="B245" s="41"/>
      <c r="C245" s="41"/>
      <c r="D245" s="31"/>
      <c r="E245" s="31"/>
      <c r="F245" s="31"/>
      <c r="G245" s="31"/>
      <c r="H245" s="31"/>
    </row>
  </sheetData>
  <mergeCells count="2">
    <mergeCell ref="B3:G3"/>
    <mergeCell ref="J4:N7"/>
  </mergeCells>
  <hyperlinks>
    <hyperlink ref="C10" r:id="rId1" display="https://scorecard.pvel.com/thermal-cycling/"/>
    <hyperlink ref="D10" r:id="rId2" display="https://scorecard.pvel.com/damp-heat/"/>
    <hyperlink ref="E10" r:id="rId3" display="https://scorecard.pvel.com/mechanical-stress-sequence/"/>
    <hyperlink ref="F10" r:id="rId4" display="https://scorecard.pvel.com/pid/"/>
    <hyperlink ref="G10" r:id="rId5" display="https://scorecard.pvel.com/lidletid/"/>
    <hyperlink ref="H10" r:id="rId6" display="https://scorecard.pvel.com/pan-performance/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F23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3" activeCellId="0" sqref="E3"/>
    </sheetView>
  </sheetViews>
  <sheetFormatPr defaultColWidth="11.60546875" defaultRowHeight="12.8" zeroHeight="false" outlineLevelRow="0" outlineLevelCol="0"/>
  <cols>
    <col collapsed="false" customWidth="true" hidden="false" outlineLevel="0" max="1" min="1" style="1" width="4.71"/>
    <col collapsed="false" customWidth="true" hidden="false" outlineLevel="0" max="4" min="2" style="1" width="20.83"/>
    <col collapsed="false" customWidth="true" hidden="false" outlineLevel="0" max="5" min="5" style="2" width="13.63"/>
    <col collapsed="false" customWidth="true" hidden="false" outlineLevel="0" max="6" min="6" style="3" width="9.59"/>
    <col collapsed="false" customWidth="true" hidden="false" outlineLevel="0" max="9" min="7" style="3" width="8.75"/>
    <col collapsed="false" customWidth="true" hidden="false" outlineLevel="0" max="10" min="10" style="3" width="14.03"/>
    <col collapsed="false" customWidth="true" hidden="true" outlineLevel="0" max="11" min="11" style="3" width="16.39"/>
    <col collapsed="false" customWidth="true" hidden="true" outlineLevel="0" max="12" min="12" style="3" width="12.22"/>
    <col collapsed="false" customWidth="true" hidden="true" outlineLevel="0" max="13" min="13" style="3" width="18.61"/>
    <col collapsed="false" customWidth="false" hidden="true" outlineLevel="0" max="15" min="14" style="3" width="11.59"/>
    <col collapsed="false" customWidth="true" hidden="false" outlineLevel="0" max="16" min="16" style="7" width="12.22"/>
    <col collapsed="false" customWidth="true" hidden="false" outlineLevel="0" max="17" min="17" style="1" width="18.61"/>
    <col collapsed="false" customWidth="false" hidden="false" outlineLevel="0" max="1024" min="18" style="1" width="11.59"/>
  </cols>
  <sheetData>
    <row r="1" customFormat="false" ht="12.8" hidden="false" customHeight="false" outlineLevel="0" collapsed="false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R1" s="4"/>
    </row>
    <row r="2" customFormat="false" ht="12.8" hidden="false" customHeight="false" outlineLevel="0" collapsed="false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R2" s="2"/>
    </row>
    <row r="3" customFormat="false" ht="28.35" hidden="false" customHeight="true" outlineLevel="0" collapsed="false">
      <c r="A3" s="6"/>
      <c r="B3" s="6"/>
      <c r="C3" s="6"/>
      <c r="D3" s="6"/>
      <c r="E3" s="32" t="s">
        <v>375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6"/>
      <c r="R3" s="2"/>
    </row>
    <row r="4" customFormat="false" ht="15" hidden="false" customHeight="true" outlineLevel="0" collapsed="false">
      <c r="A4" s="6"/>
      <c r="B4" s="6"/>
      <c r="C4" s="0"/>
      <c r="D4" s="6"/>
      <c r="E4" s="42"/>
      <c r="F4" s="11" t="s">
        <v>7</v>
      </c>
      <c r="G4" s="11" t="s">
        <v>8</v>
      </c>
      <c r="H4" s="11" t="s">
        <v>9</v>
      </c>
      <c r="I4" s="11" t="s">
        <v>10</v>
      </c>
      <c r="J4" s="11" t="s">
        <v>338</v>
      </c>
      <c r="K4" s="43"/>
      <c r="L4" s="43"/>
      <c r="M4" s="43"/>
      <c r="N4" s="43"/>
      <c r="O4" s="43"/>
      <c r="P4" s="6"/>
      <c r="Q4" s="34"/>
      <c r="R4" s="34"/>
      <c r="S4" s="34"/>
      <c r="T4" s="34"/>
      <c r="U4" s="34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</row>
    <row r="5" customFormat="false" ht="23.1" hidden="false" customHeight="true" outlineLevel="0" collapsed="false">
      <c r="A5" s="6"/>
      <c r="B5" s="6"/>
      <c r="C5" s="6"/>
      <c r="D5" s="6"/>
      <c r="E5" s="21" t="s">
        <v>376</v>
      </c>
      <c r="F5" s="44" t="n">
        <f aca="false">COUNTIF('Dane źródłowe'!D$9:D$255,"x")</f>
        <v>75</v>
      </c>
      <c r="G5" s="44" t="n">
        <f aca="false">COUNTIF('Dane źródłowe'!E$9:E$255,"x")</f>
        <v>91</v>
      </c>
      <c r="H5" s="44" t="n">
        <f aca="false">COUNTIF('Dane źródłowe'!F$9:F$255,"x")</f>
        <v>94</v>
      </c>
      <c r="I5" s="44" t="n">
        <f aca="false">COUNTIF('Dane źródłowe'!G$9:G$255,"x")</f>
        <v>125</v>
      </c>
      <c r="J5" s="44" t="n">
        <f aca="false">COUNTIF('Dane źródłowe'!H$9:H$255,"x")</f>
        <v>219</v>
      </c>
      <c r="K5" s="44"/>
      <c r="L5" s="44"/>
      <c r="M5" s="44"/>
      <c r="N5" s="44"/>
      <c r="O5" s="44"/>
      <c r="P5" s="6"/>
      <c r="Q5" s="34"/>
      <c r="R5" s="34"/>
      <c r="S5" s="34"/>
      <c r="T5" s="34"/>
      <c r="U5" s="34"/>
    </row>
    <row r="6" customFormat="false" ht="23.1" hidden="false" customHeight="true" outlineLevel="0" collapsed="false">
      <c r="A6" s="6"/>
      <c r="B6" s="6"/>
      <c r="C6" s="6"/>
      <c r="D6" s="6"/>
      <c r="E6" s="21" t="s">
        <v>377</v>
      </c>
      <c r="F6" s="24" t="n">
        <f aca="false">F5*100%/247</f>
        <v>0.303643724696356</v>
      </c>
      <c r="G6" s="24" t="n">
        <f aca="false">G5*100%/247</f>
        <v>0.368421052631579</v>
      </c>
      <c r="H6" s="24" t="n">
        <f aca="false">H5*100%/247</f>
        <v>0.380566801619433</v>
      </c>
      <c r="I6" s="24" t="n">
        <f aca="false">I5*100%/247</f>
        <v>0.506072874493927</v>
      </c>
      <c r="J6" s="24" t="n">
        <f aca="false">J5*100%/247</f>
        <v>0.88663967611336</v>
      </c>
      <c r="K6" s="45"/>
      <c r="L6" s="45"/>
      <c r="M6" s="45"/>
      <c r="N6" s="45"/>
      <c r="O6" s="45"/>
      <c r="P6" s="6"/>
      <c r="R6" s="2"/>
    </row>
    <row r="7" customFormat="false" ht="23.1" hidden="true" customHeight="true" outlineLevel="0" collapsed="false">
      <c r="A7" s="6"/>
      <c r="B7" s="6"/>
      <c r="C7" s="6"/>
      <c r="D7" s="6"/>
      <c r="E7" s="21" t="s">
        <v>378</v>
      </c>
      <c r="F7" s="45" t="n">
        <f aca="false">100%-F6</f>
        <v>0.696356275303644</v>
      </c>
      <c r="G7" s="45" t="n">
        <f aca="false">100%-G6</f>
        <v>0.631578947368421</v>
      </c>
      <c r="H7" s="45" t="n">
        <f aca="false">100%-H6</f>
        <v>0.619433198380567</v>
      </c>
      <c r="I7" s="45" t="n">
        <f aca="false">100%-I6</f>
        <v>0.493927125506073</v>
      </c>
      <c r="J7" s="45" t="n">
        <f aca="false">100%-J6</f>
        <v>0.11336032388664</v>
      </c>
      <c r="K7" s="45"/>
      <c r="L7" s="45"/>
      <c r="M7" s="45"/>
      <c r="N7" s="45"/>
      <c r="O7" s="45"/>
      <c r="P7" s="6"/>
      <c r="R7" s="2"/>
    </row>
    <row r="8" customFormat="false" ht="28.35" hidden="false" customHeight="true" outlineLevel="0" collapsed="false">
      <c r="A8" s="6"/>
      <c r="B8" s="6"/>
      <c r="C8" s="6"/>
      <c r="D8" s="6"/>
      <c r="E8" s="32" t="s">
        <v>379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6"/>
      <c r="R8" s="2"/>
    </row>
    <row r="9" customFormat="false" ht="44.75" hidden="false" customHeight="true" outlineLevel="0" collapsed="false">
      <c r="A9" s="6"/>
      <c r="B9" s="6"/>
      <c r="C9" s="6"/>
      <c r="D9" s="6"/>
      <c r="E9" s="46" t="s">
        <v>380</v>
      </c>
      <c r="F9" s="47" t="s">
        <v>381</v>
      </c>
      <c r="G9" s="47"/>
      <c r="H9" s="47"/>
      <c r="I9" s="47"/>
      <c r="J9" s="47"/>
      <c r="K9" s="43"/>
      <c r="L9" s="43"/>
      <c r="M9" s="43"/>
      <c r="N9" s="43"/>
      <c r="O9" s="43"/>
      <c r="P9" s="6"/>
      <c r="Q9" s="34" t="s">
        <v>382</v>
      </c>
      <c r="R9" s="34"/>
      <c r="S9" s="34"/>
      <c r="T9" s="34"/>
      <c r="U9" s="34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</row>
    <row r="10" customFormat="false" ht="33.55" hidden="false" customHeight="true" outlineLevel="0" collapsed="false">
      <c r="A10" s="6"/>
      <c r="B10" s="6"/>
      <c r="C10" s="6"/>
      <c r="D10" s="6"/>
      <c r="E10" s="48" t="str">
        <f aca="false">IF(F9="Automatyczne, na podstawie trudności testu","","Wprowadź ręcznie wagę testu")</f>
        <v/>
      </c>
      <c r="F10" s="49"/>
      <c r="G10" s="49"/>
      <c r="H10" s="49"/>
      <c r="I10" s="49"/>
      <c r="J10" s="49"/>
      <c r="K10" s="44" t="n">
        <f aca="false">SUM(F10:J10)</f>
        <v>0</v>
      </c>
      <c r="L10" s="45"/>
      <c r="M10" s="45"/>
      <c r="N10" s="45"/>
      <c r="O10" s="45"/>
      <c r="P10" s="6"/>
      <c r="Q10" s="34"/>
      <c r="R10" s="34"/>
      <c r="S10" s="34"/>
      <c r="T10" s="34"/>
      <c r="U10" s="34"/>
    </row>
    <row r="11" customFormat="false" ht="35.05" hidden="false" customHeight="true" outlineLevel="0" collapsed="false">
      <c r="A11" s="2"/>
      <c r="B11" s="2"/>
      <c r="C11" s="2"/>
      <c r="D11" s="2"/>
      <c r="E11" s="21" t="s">
        <v>383</v>
      </c>
      <c r="F11" s="50" t="n">
        <f aca="false">IF($F$9="Automatyczne, na podstawie trudności testu",(100%-F6)*(50/SUM($F$7:$J$7)),F10/$K$10*50)</f>
        <v>13.6291600633914</v>
      </c>
      <c r="G11" s="50" t="n">
        <f aca="false">IF($F$9="Automatyczne, na podstawie trudności testu",(100%-G6)*(50/SUM($F$7:$J$7)),G10/$K$10*50)</f>
        <v>12.3613312202853</v>
      </c>
      <c r="H11" s="50" t="n">
        <f aca="false">IF($F$9="Automatyczne, na podstawie trudności testu",(100%-H6)*(50/SUM($F$7:$J$7)),H10/$K$10*50)</f>
        <v>12.1236133122029</v>
      </c>
      <c r="I11" s="50" t="n">
        <f aca="false">IF($F$9="Automatyczne, na podstawie trudności testu",(100%-I6)*(50/SUM($F$7:$J$7)),I10/$K$10*50)</f>
        <v>9.66719492868463</v>
      </c>
      <c r="J11" s="50" t="n">
        <f aca="false">IF($F$9="Automatyczne, na podstawie trudności testu",(100%-J6)*(50/SUM($F$7:$J$7)),J10/$K$10*50)</f>
        <v>2.21870047543582</v>
      </c>
      <c r="K11" s="2" t="n">
        <f aca="false">SUM(F11:J11)</f>
        <v>50</v>
      </c>
      <c r="L11" s="50"/>
      <c r="M11" s="50"/>
      <c r="N11" s="50"/>
      <c r="O11" s="50"/>
      <c r="P11" s="2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</row>
    <row r="12" customFormat="false" ht="12.8" hidden="false" customHeight="false" outlineLevel="0" collapsed="false">
      <c r="A12" s="2"/>
      <c r="B12" s="2"/>
      <c r="C12" s="2"/>
      <c r="D12" s="2"/>
      <c r="E12" s="0"/>
      <c r="F12" s="0"/>
      <c r="G12" s="0"/>
      <c r="H12" s="0"/>
      <c r="I12" s="0"/>
      <c r="J12" s="0"/>
      <c r="K12" s="2"/>
      <c r="L12" s="51"/>
      <c r="M12" s="0"/>
      <c r="N12" s="51"/>
      <c r="O12" s="51"/>
      <c r="P12" s="0"/>
      <c r="Q12" s="34"/>
      <c r="R12" s="34"/>
      <c r="S12" s="34"/>
      <c r="T12" s="34"/>
      <c r="U12" s="34"/>
    </row>
    <row r="13" customFormat="false" ht="11.9" hidden="false" customHeight="true" outlineLevel="0" collapsed="false">
      <c r="A13" s="2"/>
      <c r="B13" s="2"/>
      <c r="C13" s="2"/>
      <c r="D13" s="2"/>
      <c r="E13" s="34"/>
      <c r="F13" s="34"/>
      <c r="G13" s="34"/>
      <c r="H13" s="34"/>
      <c r="I13" s="34"/>
      <c r="J13" s="0"/>
      <c r="K13" s="0"/>
      <c r="L13" s="0"/>
      <c r="M13" s="0"/>
      <c r="N13" s="0"/>
      <c r="O13" s="0"/>
      <c r="P13" s="0"/>
      <c r="Q13" s="34"/>
      <c r="R13" s="34"/>
      <c r="S13" s="34"/>
      <c r="T13" s="34"/>
      <c r="U13" s="34"/>
    </row>
    <row r="14" customFormat="false" ht="11.9" hidden="false" customHeight="true" outlineLevel="0" collapsed="false">
      <c r="A14" s="2"/>
      <c r="B14" s="2"/>
      <c r="C14" s="2"/>
      <c r="D14" s="2"/>
      <c r="E14" s="34"/>
      <c r="F14" s="34"/>
      <c r="G14" s="34"/>
      <c r="H14" s="34"/>
      <c r="I14" s="34"/>
      <c r="J14" s="4"/>
      <c r="K14" s="4"/>
      <c r="L14" s="4"/>
      <c r="M14" s="4"/>
      <c r="N14" s="4"/>
      <c r="O14" s="4"/>
      <c r="P14" s="4"/>
      <c r="Q14" s="34"/>
      <c r="R14" s="34"/>
      <c r="S14" s="34"/>
      <c r="T14" s="34"/>
      <c r="U14" s="34"/>
    </row>
    <row r="15" customFormat="false" ht="17.15" hidden="false" customHeight="true" outlineLevel="0" collapsed="false">
      <c r="A15" s="4"/>
      <c r="B15" s="4"/>
      <c r="C15" s="4"/>
      <c r="D15" s="4"/>
      <c r="E15" s="0"/>
      <c r="F15" s="0"/>
      <c r="G15" s="0"/>
      <c r="H15" s="0"/>
      <c r="I15" s="0"/>
      <c r="J15" s="0"/>
      <c r="K15" s="0"/>
      <c r="L15" s="0"/>
      <c r="M15" s="0"/>
      <c r="N15" s="0"/>
      <c r="O15" s="0"/>
      <c r="P15" s="0"/>
      <c r="Q15" s="0"/>
      <c r="R15" s="0"/>
      <c r="S15" s="0"/>
      <c r="T15" s="4"/>
      <c r="U15" s="4"/>
      <c r="V15" s="4"/>
      <c r="W15" s="4"/>
    </row>
    <row r="16" customFormat="false" ht="28.35" hidden="false" customHeight="true" outlineLevel="0" collapsed="false">
      <c r="A16" s="4"/>
      <c r="B16" s="4"/>
      <c r="C16" s="4"/>
      <c r="D16" s="4"/>
      <c r="E16" s="32" t="s">
        <v>384</v>
      </c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9"/>
      <c r="Q16" s="9"/>
      <c r="R16" s="9"/>
      <c r="S16" s="9"/>
      <c r="T16" s="4"/>
      <c r="U16" s="4"/>
      <c r="V16" s="4"/>
      <c r="W16" s="4"/>
    </row>
    <row r="17" customFormat="false" ht="12.8" hidden="false" customHeight="true" outlineLevel="0" collapsed="false">
      <c r="A17" s="4"/>
      <c r="B17" s="52" t="s">
        <v>385</v>
      </c>
      <c r="C17" s="52" t="s">
        <v>386</v>
      </c>
      <c r="D17" s="52" t="s">
        <v>387</v>
      </c>
      <c r="E17" s="53" t="s">
        <v>388</v>
      </c>
      <c r="F17" s="54" t="s">
        <v>389</v>
      </c>
      <c r="G17" s="54"/>
      <c r="H17" s="54"/>
      <c r="I17" s="54"/>
      <c r="J17" s="5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</row>
    <row r="18" customFormat="false" ht="15" hidden="false" customHeight="false" outlineLevel="0" collapsed="false">
      <c r="A18" s="4"/>
      <c r="B18" s="52" t="s">
        <v>385</v>
      </c>
      <c r="C18" s="52" t="s">
        <v>386</v>
      </c>
      <c r="D18" s="52" t="s">
        <v>387</v>
      </c>
      <c r="E18" s="53" t="s">
        <v>388</v>
      </c>
      <c r="F18" s="11" t="s">
        <v>7</v>
      </c>
      <c r="G18" s="11" t="s">
        <v>8</v>
      </c>
      <c r="H18" s="11" t="s">
        <v>9</v>
      </c>
      <c r="I18" s="11" t="s">
        <v>10</v>
      </c>
      <c r="J18" s="11" t="s">
        <v>338</v>
      </c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</row>
    <row r="19" customFormat="false" ht="15" hidden="false" customHeight="true" outlineLevel="0" collapsed="false">
      <c r="A19" s="4"/>
      <c r="B19" s="55" t="s">
        <v>38</v>
      </c>
      <c r="C19" s="55"/>
      <c r="D19" s="55"/>
      <c r="E19" s="56" t="n">
        <f aca="false">COUNTIFS('Dane źródłowe'!P$9:P$262,"*"&amp;$B19&amp;"*",'Dane źródłowe'!P$9:P$262,"*"&amp;$C19&amp;"*",'Dane źródłowe'!P$9:P$262,"*"&amp;$D19&amp;"*")</f>
        <v>144</v>
      </c>
      <c r="F19" s="57" t="n">
        <f aca="false">COUNTIFS('Dane źródłowe'!$P$7:$P$262,"*"&amp;$D19&amp;"*",'Dane źródłowe'!$P$7:$P$262,"*"&amp;$B19&amp;"*",'Dane źródłowe'!$P$7:$P$262,"*"&amp;$C19&amp;"*",'Dane źródłowe'!D$7:D$262,"x")*100%/$E19</f>
        <v>0.340277777777778</v>
      </c>
      <c r="G19" s="57" t="n">
        <f aca="false">COUNTIFS('Dane źródłowe'!$P$7:$P$262,"*"&amp;$D19&amp;"*",'Dane źródłowe'!$P$7:$P$262,"*"&amp;$B19&amp;"*",'Dane źródłowe'!$P$7:$P$262,"*"&amp;$C19&amp;"*",'Dane źródłowe'!E$7:E$262,"x")*100%/$E19</f>
        <v>0.451388888888889</v>
      </c>
      <c r="H19" s="57" t="n">
        <f aca="false">COUNTIFS('Dane źródłowe'!$P$7:$P$262,"*"&amp;$D19&amp;"*",'Dane źródłowe'!$P$7:$P$262,"*"&amp;$B19&amp;"*",'Dane źródłowe'!$P$7:$P$262,"*"&amp;$C19&amp;"*",'Dane źródłowe'!F$7:F$262,"x")*100%/$E19</f>
        <v>0.416666666666667</v>
      </c>
      <c r="I19" s="57" t="n">
        <f aca="false">COUNTIFS('Dane źródłowe'!$P$7:$P$262,"*"&amp;$D19&amp;"*",'Dane źródłowe'!$P$7:$P$262,"*"&amp;$B19&amp;"*",'Dane źródłowe'!$P$7:$P$262,"*"&amp;$C19&amp;"*",'Dane źródłowe'!G$7:G$262,"x")*100%/$E19</f>
        <v>0.465277777777778</v>
      </c>
      <c r="J19" s="57" t="n">
        <f aca="false">COUNTIFS('Dane źródłowe'!$P$7:$P$262,"*"&amp;$D19&amp;"*",'Dane źródłowe'!$P$7:$P$262,"*"&amp;$B19&amp;"*",'Dane źródłowe'!$P$7:$P$262,"*"&amp;$C19&amp;"*",'Dane źródłowe'!H$7:H$262,"x")*100%/$E19</f>
        <v>0.909722222222222</v>
      </c>
      <c r="K19" s="4"/>
      <c r="L19" s="4"/>
      <c r="M19" s="4"/>
      <c r="N19" s="4"/>
      <c r="O19" s="4"/>
      <c r="P19" s="4"/>
      <c r="R19" s="2"/>
      <c r="S19" s="3"/>
      <c r="T19" s="3"/>
      <c r="U19" s="3"/>
      <c r="V19" s="3"/>
      <c r="W19" s="3"/>
    </row>
    <row r="20" customFormat="false" ht="12.8" hidden="false" customHeight="false" outlineLevel="0" collapsed="false">
      <c r="A20" s="4"/>
      <c r="B20" s="55" t="s">
        <v>45</v>
      </c>
      <c r="C20" s="55"/>
      <c r="D20" s="55"/>
      <c r="E20" s="56" t="n">
        <f aca="false">COUNTIFS('Dane źródłowe'!P$9:P$262,"*"&amp;$B20&amp;"*",'Dane źródłowe'!P$9:P$262,"*"&amp;$C20&amp;"*",'Dane źródłowe'!P$9:P$262,"*"&amp;$D20&amp;"*")</f>
        <v>39</v>
      </c>
      <c r="F20" s="57" t="n">
        <f aca="false">COUNTIFS('Dane źródłowe'!$P$7:$P$262,"*"&amp;$D20&amp;"*",'Dane źródłowe'!$P$7:$P$262,"*"&amp;$B20&amp;"*",'Dane źródłowe'!$P$7:$P$262,"*"&amp;$C20&amp;"*",'Dane źródłowe'!D$7:D$262,"x")*100%/$E20</f>
        <v>0.102564102564103</v>
      </c>
      <c r="G20" s="57" t="n">
        <f aca="false">COUNTIFS('Dane źródłowe'!$P$7:$P$262,"*"&amp;$D20&amp;"*",'Dane źródłowe'!$P$7:$P$262,"*"&amp;$B20&amp;"*",'Dane źródłowe'!$P$7:$P$262,"*"&amp;$C20&amp;"*",'Dane źródłowe'!E$7:E$262,"x")*100%/$E20</f>
        <v>0.128205128205128</v>
      </c>
      <c r="H20" s="57" t="n">
        <f aca="false">COUNTIFS('Dane źródłowe'!$P$7:$P$262,"*"&amp;$D20&amp;"*",'Dane źródłowe'!$P$7:$P$262,"*"&amp;$B20&amp;"*",'Dane źródłowe'!$P$7:$P$262,"*"&amp;$C20&amp;"*",'Dane źródłowe'!F$7:F$262,"x")*100%/$E20</f>
        <v>0.153846153846154</v>
      </c>
      <c r="I20" s="57" t="n">
        <f aca="false">COUNTIFS('Dane źródłowe'!$P$7:$P$262,"*"&amp;$D20&amp;"*",'Dane źródłowe'!$P$7:$P$262,"*"&amp;$B20&amp;"*",'Dane źródłowe'!$P$7:$P$262,"*"&amp;$C20&amp;"*",'Dane źródłowe'!G$7:G$262,"x")*100%/$E20</f>
        <v>0.384615384615385</v>
      </c>
      <c r="J20" s="57" t="n">
        <f aca="false">COUNTIFS('Dane źródłowe'!$P$7:$P$262,"*"&amp;$D20&amp;"*",'Dane źródłowe'!$P$7:$P$262,"*"&amp;$B20&amp;"*",'Dane źródłowe'!$P$7:$P$262,"*"&amp;$C20&amp;"*",'Dane źródłowe'!H$7:H$262,"x")*100%/$E20</f>
        <v>0.897435897435897</v>
      </c>
      <c r="K20" s="4"/>
      <c r="L20" s="4"/>
      <c r="M20" s="4"/>
      <c r="N20" s="4"/>
      <c r="O20" s="4"/>
      <c r="P20" s="4"/>
    </row>
    <row r="21" customFormat="false" ht="12.8" hidden="false" customHeight="false" outlineLevel="0" collapsed="false">
      <c r="A21" s="4"/>
      <c r="B21" s="55" t="s">
        <v>390</v>
      </c>
      <c r="C21" s="55" t="s">
        <v>391</v>
      </c>
      <c r="D21" s="55" t="s">
        <v>392</v>
      </c>
      <c r="E21" s="56" t="n">
        <f aca="false">COUNTIFS('Dane źródłowe'!P$9:P$262,"*"&amp;$B21&amp;"*",'Dane źródłowe'!P$9:P$262,"*"&amp;$C21&amp;"*",'Dane źródłowe'!P$9:P$262,"*"&amp;$D21&amp;"*")</f>
        <v>28</v>
      </c>
      <c r="F21" s="57" t="n">
        <f aca="false">COUNTIFS('Dane źródłowe'!$P$7:$P$262,"*"&amp;$D21&amp;"*",'Dane źródłowe'!$P$7:$P$262,"*"&amp;$B21&amp;"*",'Dane źródłowe'!$P$7:$P$262,"*"&amp;$C21&amp;"*",'Dane źródłowe'!D$7:D$262,"x")*100%/$E21</f>
        <v>0.357142857142857</v>
      </c>
      <c r="G21" s="57" t="n">
        <f aca="false">COUNTIFS('Dane źródłowe'!$P$7:$P$262,"*"&amp;$D21&amp;"*",'Dane źródłowe'!$P$7:$P$262,"*"&amp;$B21&amp;"*",'Dane źródłowe'!$P$7:$P$262,"*"&amp;$C21&amp;"*",'Dane źródłowe'!E$7:E$262,"x")*100%/$E21</f>
        <v>0.892857142857143</v>
      </c>
      <c r="H21" s="57" t="n">
        <f aca="false">COUNTIFS('Dane źródłowe'!$P$7:$P$262,"*"&amp;$D21&amp;"*",'Dane źródłowe'!$P$7:$P$262,"*"&amp;$B21&amp;"*",'Dane źródłowe'!$P$7:$P$262,"*"&amp;$C21&amp;"*",'Dane źródłowe'!F$7:F$262,"x")*100%/$E21</f>
        <v>0.535714285714286</v>
      </c>
      <c r="I21" s="57" t="n">
        <f aca="false">COUNTIFS('Dane źródłowe'!$P$7:$P$262,"*"&amp;$D21&amp;"*",'Dane źródłowe'!$P$7:$P$262,"*"&amp;$B21&amp;"*",'Dane źródłowe'!$P$7:$P$262,"*"&amp;$C21&amp;"*",'Dane źródłowe'!G$7:G$262,"x")*100%/$E21</f>
        <v>0.678571428571429</v>
      </c>
      <c r="J21" s="57" t="n">
        <f aca="false">COUNTIFS('Dane źródłowe'!$P$7:$P$262,"*"&amp;$D21&amp;"*",'Dane źródłowe'!$P$7:$P$262,"*"&amp;$B21&amp;"*",'Dane źródłowe'!$P$7:$P$262,"*"&amp;$C21&amp;"*",'Dane źródłowe'!H$7:H$262,"x")*100%/$E21</f>
        <v>0.892857142857143</v>
      </c>
      <c r="K21" s="4"/>
      <c r="L21" s="4"/>
      <c r="M21" s="4"/>
      <c r="N21" s="4"/>
      <c r="O21" s="4"/>
      <c r="P21" s="4"/>
    </row>
    <row r="22" customFormat="false" ht="12.8" hidden="false" customHeight="false" outlineLevel="0" collapsed="false">
      <c r="A22" s="4"/>
      <c r="B22" s="55" t="s">
        <v>390</v>
      </c>
      <c r="C22" s="55" t="s">
        <v>391</v>
      </c>
      <c r="D22" s="55" t="s">
        <v>393</v>
      </c>
      <c r="E22" s="56" t="n">
        <f aca="false">COUNTIFS('Dane źródłowe'!P$9:P$262,"*"&amp;$B22&amp;"*",'Dane źródłowe'!P$9:P$262,"*"&amp;$C22&amp;"*",'Dane źródłowe'!P$9:P$262,"*"&amp;$D22&amp;"*")</f>
        <v>38</v>
      </c>
      <c r="F22" s="57" t="n">
        <f aca="false">COUNTIFS('Dane źródłowe'!$P$7:$P$262,"*"&amp;$D22&amp;"*",'Dane źródłowe'!$P$7:$P$262,"*"&amp;$B22&amp;"*",'Dane źródłowe'!$P$7:$P$262,"*"&amp;$C22&amp;"*",'Dane źródłowe'!D$7:D$262,"x")*100%/$E22</f>
        <v>0.552631578947368</v>
      </c>
      <c r="G22" s="57" t="n">
        <f aca="false">COUNTIFS('Dane źródłowe'!$P$7:$P$262,"*"&amp;$D22&amp;"*",'Dane źródłowe'!$P$7:$P$262,"*"&amp;$B22&amp;"*",'Dane źródłowe'!$P$7:$P$262,"*"&amp;$C22&amp;"*",'Dane źródłowe'!E$7:E$262,"x")*100%/$E22</f>
        <v>0.81578947368421</v>
      </c>
      <c r="H22" s="57" t="n">
        <f aca="false">COUNTIFS('Dane źródłowe'!$P$7:$P$262,"*"&amp;$D22&amp;"*",'Dane źródłowe'!$P$7:$P$262,"*"&amp;$B22&amp;"*",'Dane źródłowe'!$P$7:$P$262,"*"&amp;$C22&amp;"*",'Dane źródłowe'!F$7:F$262,"x")*100%/$E22</f>
        <v>0.605263157894737</v>
      </c>
      <c r="I22" s="57" t="n">
        <f aca="false">COUNTIFS('Dane źródłowe'!$P$7:$P$262,"*"&amp;$D22&amp;"*",'Dane źródłowe'!$P$7:$P$262,"*"&amp;$B22&amp;"*",'Dane źródłowe'!$P$7:$P$262,"*"&amp;$C22&amp;"*",'Dane źródłowe'!G$7:G$262,"x")*100%/$E22</f>
        <v>0.789473684210526</v>
      </c>
      <c r="J22" s="57" t="n">
        <f aca="false">COUNTIFS('Dane źródłowe'!$P$7:$P$262,"*"&amp;$D22&amp;"*",'Dane źródłowe'!$P$7:$P$262,"*"&amp;$B22&amp;"*",'Dane źródłowe'!$P$7:$P$262,"*"&amp;$C22&amp;"*",'Dane źródłowe'!H$7:H$262,"x")*100%/$E22</f>
        <v>0.973684210526316</v>
      </c>
      <c r="K22" s="4"/>
      <c r="L22" s="4"/>
      <c r="M22" s="4"/>
      <c r="N22" s="4"/>
      <c r="O22" s="4"/>
      <c r="P22" s="4"/>
    </row>
    <row r="23" customFormat="false" ht="12.8" hidden="false" customHeight="true" outlineLevel="0" collapsed="false">
      <c r="A23" s="4"/>
      <c r="B23" s="55"/>
      <c r="C23" s="55"/>
      <c r="D23" s="55"/>
      <c r="E23" s="56" t="n">
        <f aca="false">COUNTIFS('Dane źródłowe'!P$9:P$262,"*"&amp;$B23&amp;"*",'Dane źródłowe'!P$9:P$262,"*"&amp;$C23&amp;"*",'Dane źródłowe'!P$9:P$262,"*"&amp;$D23&amp;"*")</f>
        <v>247</v>
      </c>
      <c r="F23" s="57" t="n">
        <f aca="false">COUNTIFS('Dane źródłowe'!$P$7:$P$262,"*"&amp;$D23&amp;"*",'Dane źródłowe'!$P$7:$P$262,"*"&amp;$B23&amp;"*",'Dane źródłowe'!$P$7:$P$262,"*"&amp;$C23&amp;"*",'Dane źródłowe'!D$7:D$262,"x")*100%/$E23</f>
        <v>0.303643724696356</v>
      </c>
      <c r="G23" s="57" t="n">
        <f aca="false">COUNTIFS('Dane źródłowe'!$P$7:$P$262,"*"&amp;$D23&amp;"*",'Dane źródłowe'!$P$7:$P$262,"*"&amp;$B23&amp;"*",'Dane źródłowe'!$P$7:$P$262,"*"&amp;$C23&amp;"*",'Dane źródłowe'!E$7:E$262,"x")*100%/$E23</f>
        <v>0.368421052631579</v>
      </c>
      <c r="H23" s="57" t="n">
        <f aca="false">COUNTIFS('Dane źródłowe'!$P$7:$P$262,"*"&amp;$D23&amp;"*",'Dane źródłowe'!$P$7:$P$262,"*"&amp;$B23&amp;"*",'Dane źródłowe'!$P$7:$P$262,"*"&amp;$C23&amp;"*",'Dane źródłowe'!F$7:F$262,"x")*100%/$E23</f>
        <v>0.380566801619433</v>
      </c>
      <c r="I23" s="57" t="n">
        <f aca="false">COUNTIFS('Dane źródłowe'!$P$7:$P$262,"*"&amp;$D23&amp;"*",'Dane źródłowe'!$P$7:$P$262,"*"&amp;$B23&amp;"*",'Dane źródłowe'!$P$7:$P$262,"*"&amp;$C23&amp;"*",'Dane źródłowe'!G$7:G$262,"x")*100%/$E23</f>
        <v>0.506072874493927</v>
      </c>
      <c r="J23" s="57" t="n">
        <f aca="false">COUNTIFS('Dane źródłowe'!$P$7:$P$262,"*"&amp;$D23&amp;"*",'Dane źródłowe'!$P$7:$P$262,"*"&amp;$B23&amp;"*",'Dane źródłowe'!$P$7:$P$262,"*"&amp;$C23&amp;"*",'Dane źródłowe'!H$7:H$262,"x")*100%/$E23</f>
        <v>0.88663967611336</v>
      </c>
      <c r="K23" s="4"/>
      <c r="L23" s="4"/>
      <c r="M23" s="4"/>
      <c r="N23" s="4"/>
      <c r="O23" s="4"/>
      <c r="P23" s="4"/>
    </row>
    <row r="24" customFormat="false" ht="12.8" hidden="false" customHeight="false" outlineLevel="0" collapsed="false">
      <c r="A24" s="4"/>
      <c r="B24" s="55"/>
      <c r="C24" s="55"/>
      <c r="D24" s="55"/>
      <c r="E24" s="56" t="n">
        <f aca="false">COUNTIFS('Dane źródłowe'!P$9:P$262,"*"&amp;$B24&amp;"*",'Dane źródłowe'!P$9:P$262,"*"&amp;$C24&amp;"*",'Dane źródłowe'!P$9:P$262,"*"&amp;$D24&amp;"*")</f>
        <v>247</v>
      </c>
      <c r="F24" s="57" t="n">
        <f aca="false">COUNTIFS('Dane źródłowe'!$P$7:$P$262,"*"&amp;$D24&amp;"*",'Dane źródłowe'!$P$7:$P$262,"*"&amp;$B24&amp;"*",'Dane źródłowe'!$P$7:$P$262,"*"&amp;$C24&amp;"*",'Dane źródłowe'!D$7:D$262,"x")*100%/$E24</f>
        <v>0.303643724696356</v>
      </c>
      <c r="G24" s="57" t="n">
        <f aca="false">COUNTIFS('Dane źródłowe'!$P$7:$P$262,"*"&amp;$D24&amp;"*",'Dane źródłowe'!$P$7:$P$262,"*"&amp;$B24&amp;"*",'Dane źródłowe'!$P$7:$P$262,"*"&amp;$C24&amp;"*",'Dane źródłowe'!E$7:E$262,"x")*100%/$E24</f>
        <v>0.368421052631579</v>
      </c>
      <c r="H24" s="57" t="n">
        <f aca="false">COUNTIFS('Dane źródłowe'!$P$7:$P$262,"*"&amp;$D24&amp;"*",'Dane źródłowe'!$P$7:$P$262,"*"&amp;$B24&amp;"*",'Dane źródłowe'!$P$7:$P$262,"*"&amp;$C24&amp;"*",'Dane źródłowe'!F$7:F$262,"x")*100%/$E24</f>
        <v>0.380566801619433</v>
      </c>
      <c r="I24" s="57" t="n">
        <f aca="false">COUNTIFS('Dane źródłowe'!$P$7:$P$262,"*"&amp;$D24&amp;"*",'Dane źródłowe'!$P$7:$P$262,"*"&amp;$B24&amp;"*",'Dane źródłowe'!$P$7:$P$262,"*"&amp;$C24&amp;"*",'Dane źródłowe'!G$7:G$262,"x")*100%/$E24</f>
        <v>0.506072874493927</v>
      </c>
      <c r="J24" s="57" t="n">
        <f aca="false">COUNTIFS('Dane źródłowe'!$P$7:$P$262,"*"&amp;$D24&amp;"*",'Dane źródłowe'!$P$7:$P$262,"*"&amp;$B24&amp;"*",'Dane źródłowe'!$P$7:$P$262,"*"&amp;$C24&amp;"*",'Dane źródłowe'!H$7:H$262,"x")*100%/$E24</f>
        <v>0.88663967611336</v>
      </c>
      <c r="K24" s="4"/>
      <c r="L24" s="4"/>
      <c r="M24" s="4"/>
      <c r="N24" s="4"/>
      <c r="O24" s="4"/>
      <c r="P24" s="4"/>
    </row>
    <row r="25" customFormat="false" ht="15" hidden="false" customHeight="true" outlineLevel="0" collapsed="false">
      <c r="A25" s="4"/>
      <c r="B25" s="55"/>
      <c r="C25" s="55"/>
      <c r="D25" s="55"/>
      <c r="E25" s="56" t="n">
        <f aca="false">COUNTIFS('Dane źródłowe'!P$9:P$262,"*"&amp;$B25&amp;"*",'Dane źródłowe'!P$9:P$262,"*"&amp;$C25&amp;"*",'Dane źródłowe'!P$9:P$262,"*"&amp;$D25&amp;"*")</f>
        <v>247</v>
      </c>
      <c r="F25" s="57" t="n">
        <f aca="false">COUNTIFS('Dane źródłowe'!$P$7:$P$262,"*"&amp;$D25&amp;"*",'Dane źródłowe'!$P$7:$P$262,"*"&amp;$B25&amp;"*",'Dane źródłowe'!$P$7:$P$262,"*"&amp;$C25&amp;"*",'Dane źródłowe'!D$7:D$262,"x")*100%/$E25</f>
        <v>0.303643724696356</v>
      </c>
      <c r="G25" s="57" t="n">
        <f aca="false">COUNTIFS('Dane źródłowe'!$P$7:$P$262,"*"&amp;$D25&amp;"*",'Dane źródłowe'!$P$7:$P$262,"*"&amp;$B25&amp;"*",'Dane źródłowe'!$P$7:$P$262,"*"&amp;$C25&amp;"*",'Dane źródłowe'!E$7:E$262,"x")*100%/$E25</f>
        <v>0.368421052631579</v>
      </c>
      <c r="H25" s="57" t="n">
        <f aca="false">COUNTIFS('Dane źródłowe'!$P$7:$P$262,"*"&amp;$D25&amp;"*",'Dane źródłowe'!$P$7:$P$262,"*"&amp;$B25&amp;"*",'Dane źródłowe'!$P$7:$P$262,"*"&amp;$C25&amp;"*",'Dane źródłowe'!F$7:F$262,"x")*100%/$E25</f>
        <v>0.380566801619433</v>
      </c>
      <c r="I25" s="57" t="n">
        <f aca="false">COUNTIFS('Dane źródłowe'!$P$7:$P$262,"*"&amp;$D25&amp;"*",'Dane źródłowe'!$P$7:$P$262,"*"&amp;$B25&amp;"*",'Dane źródłowe'!$P$7:$P$262,"*"&amp;$C25&amp;"*",'Dane źródłowe'!G$7:G$262,"x")*100%/$E25</f>
        <v>0.506072874493927</v>
      </c>
      <c r="J25" s="57" t="n">
        <f aca="false">COUNTIFS('Dane źródłowe'!$P$7:$P$262,"*"&amp;$D25&amp;"*",'Dane źródłowe'!$P$7:$P$262,"*"&amp;$B25&amp;"*",'Dane źródłowe'!$P$7:$P$262,"*"&amp;$C25&amp;"*",'Dane źródłowe'!H$7:H$262,"x")*100%/$E25</f>
        <v>0.88663967611336</v>
      </c>
      <c r="K25" s="4"/>
      <c r="L25" s="4"/>
      <c r="M25" s="4"/>
      <c r="N25" s="4"/>
      <c r="O25" s="4"/>
      <c r="P25" s="4"/>
    </row>
    <row r="26" customFormat="false" ht="12.8" hidden="false" customHeight="false" outlineLevel="0" collapsed="false">
      <c r="A26" s="4"/>
      <c r="B26" s="4"/>
      <c r="C26" s="4"/>
      <c r="D26" s="4"/>
      <c r="E26" s="58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customFormat="false" ht="12.8" hidden="false" customHeight="false" outlineLevel="0" collapsed="false">
      <c r="A27" s="4"/>
      <c r="B27" s="4"/>
      <c r="C27" s="4"/>
      <c r="D27" s="4"/>
      <c r="E27" s="58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</row>
    <row r="28" customFormat="false" ht="12.8" hidden="false" customHeight="false" outlineLevel="0" collapsed="false">
      <c r="A28" s="4"/>
      <c r="B28" s="4"/>
      <c r="C28" s="4"/>
      <c r="D28" s="4"/>
      <c r="E28" s="58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</row>
    <row r="29" customFormat="false" ht="12.8" hidden="false" customHeight="false" outlineLevel="0" collapsed="false">
      <c r="A29" s="4"/>
      <c r="B29" s="4"/>
      <c r="C29" s="4"/>
      <c r="D29" s="4"/>
      <c r="E29" s="58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</row>
    <row r="30" customFormat="false" ht="12.8" hidden="false" customHeight="false" outlineLevel="0" collapsed="false">
      <c r="A30" s="4"/>
      <c r="B30" s="4"/>
      <c r="C30" s="4"/>
      <c r="D30" s="4"/>
      <c r="E30" s="58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</row>
    <row r="31" customFormat="false" ht="12.8" hidden="false" customHeight="false" outlineLevel="0" collapsed="false">
      <c r="A31" s="4"/>
      <c r="B31" s="4"/>
      <c r="C31" s="4"/>
      <c r="D31" s="4"/>
      <c r="E31" s="58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</row>
    <row r="32" customFormat="false" ht="12.8" hidden="false" customHeight="false" outlineLevel="0" collapsed="false">
      <c r="A32" s="4"/>
      <c r="B32" s="4"/>
      <c r="C32" s="4"/>
      <c r="D32" s="4"/>
      <c r="E32" s="58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</row>
    <row r="33" customFormat="false" ht="12.8" hidden="false" customHeight="false" outlineLevel="0" collapsed="false">
      <c r="A33" s="4"/>
      <c r="B33" s="4"/>
      <c r="C33" s="4"/>
      <c r="D33" s="4"/>
      <c r="E33" s="58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</row>
    <row r="34" customFormat="false" ht="12.8" hidden="false" customHeight="false" outlineLevel="0" collapsed="false">
      <c r="A34" s="4"/>
      <c r="B34" s="4"/>
      <c r="C34" s="4"/>
      <c r="D34" s="4"/>
      <c r="E34" s="58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</row>
    <row r="35" customFormat="false" ht="12.8" hidden="false" customHeight="false" outlineLevel="0" collapsed="false">
      <c r="A35" s="4"/>
      <c r="B35" s="4"/>
      <c r="C35" s="4"/>
      <c r="D35" s="4"/>
      <c r="E35" s="58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</row>
    <row r="36" customFormat="false" ht="12.8" hidden="false" customHeight="false" outlineLevel="0" collapsed="false">
      <c r="A36" s="4"/>
      <c r="B36" s="4"/>
      <c r="C36" s="4"/>
      <c r="D36" s="4"/>
      <c r="E36" s="58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</row>
    <row r="37" customFormat="false" ht="12.8" hidden="false" customHeight="false" outlineLevel="0" collapsed="false">
      <c r="A37" s="4"/>
      <c r="B37" s="4"/>
      <c r="C37" s="4"/>
      <c r="D37" s="4"/>
      <c r="E37" s="58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</row>
    <row r="38" customFormat="false" ht="12.8" hidden="false" customHeight="false" outlineLevel="0" collapsed="false">
      <c r="A38" s="4"/>
      <c r="B38" s="4"/>
      <c r="C38" s="4"/>
      <c r="D38" s="4"/>
      <c r="E38" s="58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</row>
    <row r="39" customFormat="false" ht="12.8" hidden="false" customHeight="false" outlineLevel="0" collapsed="false">
      <c r="A39" s="4"/>
      <c r="B39" s="4"/>
      <c r="C39" s="4"/>
      <c r="D39" s="4"/>
      <c r="E39" s="58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customFormat="false" ht="12.8" hidden="false" customHeight="false" outlineLevel="0" collapsed="false">
      <c r="A40" s="4"/>
      <c r="B40" s="4"/>
      <c r="C40" s="4"/>
      <c r="D40" s="4"/>
      <c r="E40" s="58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</row>
    <row r="41" customFormat="false" ht="12.8" hidden="false" customHeight="false" outlineLevel="0" collapsed="false">
      <c r="A41" s="4"/>
      <c r="B41" s="4"/>
      <c r="C41" s="4"/>
      <c r="D41" s="4"/>
      <c r="E41" s="58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</row>
    <row r="42" customFormat="false" ht="12.8" hidden="false" customHeight="false" outlineLevel="0" collapsed="false">
      <c r="A42" s="4"/>
      <c r="B42" s="4"/>
      <c r="C42" s="4"/>
      <c r="D42" s="4"/>
      <c r="E42" s="58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</row>
    <row r="43" customFormat="false" ht="12.8" hidden="false" customHeight="false" outlineLevel="0" collapsed="false">
      <c r="A43" s="4"/>
      <c r="B43" s="4"/>
      <c r="C43" s="4"/>
      <c r="D43" s="4"/>
      <c r="E43" s="58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</row>
    <row r="44" customFormat="false" ht="12.8" hidden="false" customHeight="false" outlineLevel="0" collapsed="false">
      <c r="A44" s="4"/>
      <c r="B44" s="4"/>
      <c r="C44" s="4"/>
      <c r="D44" s="4"/>
      <c r="E44" s="58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customFormat="false" ht="12.8" hidden="false" customHeight="false" outlineLevel="0" collapsed="false">
      <c r="A45" s="4"/>
      <c r="B45" s="4"/>
      <c r="C45" s="4"/>
      <c r="D45" s="4"/>
      <c r="E45" s="58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</row>
    <row r="46" customFormat="false" ht="12.8" hidden="false" customHeight="false" outlineLevel="0" collapsed="false">
      <c r="A46" s="4"/>
      <c r="B46" s="4"/>
      <c r="C46" s="4"/>
      <c r="D46" s="4"/>
      <c r="E46" s="58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</row>
    <row r="47" customFormat="false" ht="12.8" hidden="false" customHeight="false" outlineLevel="0" collapsed="false">
      <c r="A47" s="4"/>
      <c r="B47" s="4"/>
      <c r="C47" s="4"/>
      <c r="D47" s="4"/>
      <c r="E47" s="58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</row>
    <row r="48" customFormat="false" ht="12.8" hidden="false" customHeight="false" outlineLevel="0" collapsed="false">
      <c r="A48" s="4"/>
      <c r="B48" s="4"/>
      <c r="C48" s="4"/>
      <c r="D48" s="4"/>
      <c r="E48" s="58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</row>
    <row r="49" customFormat="false" ht="12.8" hidden="false" customHeight="false" outlineLevel="0" collapsed="false">
      <c r="A49" s="4"/>
      <c r="B49" s="4"/>
      <c r="C49" s="4"/>
      <c r="D49" s="4"/>
      <c r="E49" s="58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</row>
    <row r="50" customFormat="false" ht="12.8" hidden="false" customHeight="false" outlineLevel="0" collapsed="false">
      <c r="A50" s="4"/>
      <c r="B50" s="4"/>
      <c r="C50" s="4"/>
      <c r="D50" s="4"/>
      <c r="E50" s="58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</row>
    <row r="51" customFormat="false" ht="12.8" hidden="false" customHeight="false" outlineLevel="0" collapsed="false">
      <c r="A51" s="4"/>
      <c r="B51" s="4"/>
      <c r="C51" s="4"/>
      <c r="D51" s="4"/>
      <c r="E51" s="58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</row>
    <row r="52" customFormat="false" ht="12.8" hidden="false" customHeight="false" outlineLevel="0" collapsed="false">
      <c r="A52" s="4"/>
      <c r="B52" s="4"/>
      <c r="C52" s="4"/>
      <c r="D52" s="4"/>
      <c r="E52" s="58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</row>
    <row r="53" customFormat="false" ht="12.8" hidden="false" customHeight="false" outlineLevel="0" collapsed="false">
      <c r="A53" s="4"/>
      <c r="B53" s="4"/>
      <c r="C53" s="4"/>
      <c r="D53" s="4"/>
      <c r="E53" s="58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</row>
    <row r="54" customFormat="false" ht="12.8" hidden="false" customHeight="false" outlineLevel="0" collapsed="false">
      <c r="A54" s="4"/>
      <c r="B54" s="4"/>
      <c r="C54" s="4"/>
      <c r="D54" s="4"/>
      <c r="E54" s="58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</row>
    <row r="55" customFormat="false" ht="12.8" hidden="false" customHeight="false" outlineLevel="0" collapsed="false">
      <c r="A55" s="4"/>
      <c r="B55" s="4"/>
      <c r="C55" s="4"/>
      <c r="D55" s="4"/>
      <c r="E55" s="58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</row>
    <row r="56" customFormat="false" ht="12.8" hidden="false" customHeight="false" outlineLevel="0" collapsed="false">
      <c r="A56" s="4"/>
      <c r="B56" s="4"/>
      <c r="C56" s="4"/>
      <c r="D56" s="4"/>
      <c r="E56" s="58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</row>
    <row r="57" customFormat="false" ht="12.8" hidden="false" customHeight="false" outlineLevel="0" collapsed="false">
      <c r="A57" s="4"/>
      <c r="B57" s="4"/>
      <c r="C57" s="4"/>
      <c r="D57" s="4"/>
      <c r="E57" s="58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</row>
    <row r="58" customFormat="false" ht="12.8" hidden="false" customHeight="false" outlineLevel="0" collapsed="false">
      <c r="A58" s="4"/>
      <c r="B58" s="4"/>
      <c r="C58" s="4"/>
      <c r="D58" s="4"/>
      <c r="E58" s="58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</row>
    <row r="59" customFormat="false" ht="12.8" hidden="false" customHeight="false" outlineLevel="0" collapsed="false">
      <c r="A59" s="4"/>
      <c r="B59" s="4"/>
      <c r="C59" s="4"/>
      <c r="D59" s="4"/>
      <c r="E59" s="58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</row>
    <row r="60" customFormat="false" ht="12.8" hidden="false" customHeight="false" outlineLevel="0" collapsed="false">
      <c r="A60" s="4"/>
      <c r="B60" s="4"/>
      <c r="C60" s="4"/>
      <c r="D60" s="4"/>
      <c r="E60" s="58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</row>
    <row r="61" customFormat="false" ht="12.8" hidden="false" customHeight="false" outlineLevel="0" collapsed="false">
      <c r="A61" s="4"/>
      <c r="B61" s="4"/>
      <c r="C61" s="4"/>
      <c r="D61" s="4"/>
      <c r="E61" s="58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</row>
    <row r="62" customFormat="false" ht="12.8" hidden="false" customHeight="false" outlineLevel="0" collapsed="false">
      <c r="A62" s="4"/>
      <c r="B62" s="4"/>
      <c r="C62" s="4"/>
      <c r="D62" s="4"/>
      <c r="E62" s="58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</row>
    <row r="63" customFormat="false" ht="12.8" hidden="false" customHeight="false" outlineLevel="0" collapsed="false">
      <c r="A63" s="4"/>
      <c r="B63" s="4"/>
      <c r="C63" s="4"/>
      <c r="D63" s="4"/>
      <c r="E63" s="58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</row>
    <row r="64" customFormat="false" ht="12.8" hidden="false" customHeight="false" outlineLevel="0" collapsed="false">
      <c r="A64" s="4"/>
      <c r="B64" s="4"/>
      <c r="C64" s="4"/>
      <c r="D64" s="4"/>
      <c r="E64" s="58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</row>
    <row r="65" customFormat="false" ht="12.8" hidden="false" customHeight="false" outlineLevel="0" collapsed="false">
      <c r="A65" s="4"/>
      <c r="B65" s="4"/>
      <c r="C65" s="4"/>
      <c r="D65" s="4"/>
      <c r="E65" s="58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</row>
    <row r="66" customFormat="false" ht="12.8" hidden="false" customHeight="false" outlineLevel="0" collapsed="false">
      <c r="A66" s="4"/>
      <c r="B66" s="4"/>
      <c r="C66" s="4"/>
      <c r="D66" s="4"/>
      <c r="E66" s="58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</row>
    <row r="67" customFormat="false" ht="12.8" hidden="false" customHeight="false" outlineLevel="0" collapsed="false">
      <c r="A67" s="4"/>
      <c r="B67" s="4"/>
      <c r="C67" s="4"/>
      <c r="D67" s="4"/>
      <c r="E67" s="58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</row>
    <row r="68" customFormat="false" ht="12.8" hidden="false" customHeight="false" outlineLevel="0" collapsed="false">
      <c r="A68" s="4"/>
      <c r="B68" s="4"/>
      <c r="C68" s="4"/>
      <c r="D68" s="4"/>
      <c r="E68" s="58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</row>
    <row r="69" customFormat="false" ht="12.8" hidden="false" customHeight="false" outlineLevel="0" collapsed="false">
      <c r="A69" s="4"/>
      <c r="B69" s="4"/>
      <c r="C69" s="4"/>
      <c r="D69" s="4"/>
      <c r="E69" s="58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</row>
    <row r="70" customFormat="false" ht="12.8" hidden="false" customHeight="false" outlineLevel="0" collapsed="false">
      <c r="A70" s="4"/>
      <c r="B70" s="4"/>
      <c r="C70" s="4"/>
      <c r="D70" s="4"/>
      <c r="E70" s="58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</row>
    <row r="71" customFormat="false" ht="12.8" hidden="false" customHeight="false" outlineLevel="0" collapsed="false">
      <c r="A71" s="4"/>
      <c r="B71" s="4"/>
      <c r="C71" s="4"/>
      <c r="D71" s="4"/>
      <c r="E71" s="58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</row>
    <row r="72" customFormat="false" ht="12.8" hidden="false" customHeight="false" outlineLevel="0" collapsed="false">
      <c r="A72" s="4"/>
      <c r="B72" s="4"/>
      <c r="C72" s="4"/>
      <c r="D72" s="4"/>
      <c r="E72" s="58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</row>
    <row r="73" customFormat="false" ht="12.8" hidden="false" customHeight="false" outlineLevel="0" collapsed="false">
      <c r="A73" s="4"/>
      <c r="B73" s="4"/>
      <c r="C73" s="4"/>
      <c r="D73" s="4"/>
      <c r="E73" s="58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</row>
    <row r="74" customFormat="false" ht="12.8" hidden="false" customHeight="false" outlineLevel="0" collapsed="false">
      <c r="A74" s="4"/>
      <c r="B74" s="4"/>
      <c r="C74" s="4"/>
      <c r="D74" s="4"/>
      <c r="E74" s="58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</row>
    <row r="75" customFormat="false" ht="12.8" hidden="false" customHeight="false" outlineLevel="0" collapsed="false">
      <c r="A75" s="4"/>
      <c r="B75" s="4"/>
      <c r="C75" s="4"/>
      <c r="D75" s="4"/>
      <c r="E75" s="58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</row>
    <row r="76" customFormat="false" ht="12.8" hidden="false" customHeight="false" outlineLevel="0" collapsed="false">
      <c r="A76" s="4"/>
      <c r="B76" s="4"/>
      <c r="C76" s="4"/>
      <c r="D76" s="4"/>
      <c r="E76" s="58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</row>
    <row r="77" customFormat="false" ht="12.8" hidden="false" customHeight="false" outlineLevel="0" collapsed="false">
      <c r="A77" s="4"/>
      <c r="B77" s="4"/>
      <c r="C77" s="4"/>
      <c r="D77" s="4"/>
      <c r="E77" s="58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</row>
    <row r="78" customFormat="false" ht="12.8" hidden="false" customHeight="false" outlineLevel="0" collapsed="false">
      <c r="A78" s="4"/>
      <c r="B78" s="4"/>
      <c r="C78" s="4"/>
      <c r="D78" s="4"/>
      <c r="E78" s="58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</row>
    <row r="79" customFormat="false" ht="12.8" hidden="false" customHeight="false" outlineLevel="0" collapsed="false">
      <c r="A79" s="4"/>
      <c r="B79" s="4"/>
      <c r="C79" s="4"/>
      <c r="D79" s="4"/>
      <c r="E79" s="58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</row>
    <row r="80" customFormat="false" ht="12.8" hidden="false" customHeight="false" outlineLevel="0" collapsed="false">
      <c r="A80" s="4"/>
      <c r="B80" s="4"/>
      <c r="C80" s="4"/>
      <c r="D80" s="4"/>
      <c r="E80" s="58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</row>
    <row r="81" customFormat="false" ht="12.8" hidden="false" customHeight="false" outlineLevel="0" collapsed="false">
      <c r="A81" s="4"/>
      <c r="B81" s="4"/>
      <c r="C81" s="4"/>
      <c r="D81" s="4"/>
      <c r="E81" s="58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</row>
    <row r="82" customFormat="false" ht="12.8" hidden="false" customHeight="false" outlineLevel="0" collapsed="false">
      <c r="A82" s="4"/>
      <c r="B82" s="4"/>
      <c r="C82" s="4"/>
      <c r="D82" s="4"/>
      <c r="E82" s="58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</row>
    <row r="83" customFormat="false" ht="12.8" hidden="false" customHeight="false" outlineLevel="0" collapsed="false">
      <c r="A83" s="4"/>
      <c r="B83" s="4"/>
      <c r="C83" s="4"/>
      <c r="D83" s="4"/>
      <c r="E83" s="58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</row>
    <row r="84" customFormat="false" ht="12.8" hidden="false" customHeight="false" outlineLevel="0" collapsed="false">
      <c r="A84" s="4"/>
      <c r="B84" s="4"/>
      <c r="C84" s="4"/>
      <c r="D84" s="4"/>
      <c r="E84" s="58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</row>
    <row r="85" customFormat="false" ht="12.8" hidden="false" customHeight="false" outlineLevel="0" collapsed="false">
      <c r="A85" s="4"/>
      <c r="B85" s="4"/>
      <c r="C85" s="4"/>
      <c r="D85" s="4"/>
      <c r="E85" s="58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</row>
    <row r="86" customFormat="false" ht="12.8" hidden="false" customHeight="false" outlineLevel="0" collapsed="false">
      <c r="A86" s="4"/>
      <c r="B86" s="4"/>
      <c r="C86" s="4"/>
      <c r="D86" s="4"/>
      <c r="E86" s="58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</row>
    <row r="87" customFormat="false" ht="12.8" hidden="false" customHeight="false" outlineLevel="0" collapsed="false">
      <c r="A87" s="4"/>
      <c r="B87" s="4"/>
      <c r="C87" s="4"/>
      <c r="D87" s="4"/>
      <c r="E87" s="58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</row>
    <row r="88" customFormat="false" ht="12.8" hidden="false" customHeight="false" outlineLevel="0" collapsed="false">
      <c r="A88" s="4"/>
      <c r="B88" s="4"/>
      <c r="C88" s="4"/>
      <c r="D88" s="4"/>
      <c r="E88" s="58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</row>
    <row r="89" customFormat="false" ht="12.8" hidden="false" customHeight="false" outlineLevel="0" collapsed="false">
      <c r="A89" s="4"/>
      <c r="B89" s="4"/>
      <c r="C89" s="4"/>
      <c r="D89" s="4"/>
      <c r="E89" s="58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</row>
    <row r="90" customFormat="false" ht="12.8" hidden="false" customHeight="false" outlineLevel="0" collapsed="false">
      <c r="A90" s="4"/>
      <c r="B90" s="4"/>
      <c r="C90" s="4"/>
      <c r="D90" s="4"/>
      <c r="E90" s="58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</row>
    <row r="91" customFormat="false" ht="12.8" hidden="false" customHeight="false" outlineLevel="0" collapsed="false">
      <c r="A91" s="4"/>
      <c r="B91" s="4"/>
      <c r="C91" s="4"/>
      <c r="D91" s="4"/>
      <c r="E91" s="58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</row>
    <row r="92" customFormat="false" ht="12.8" hidden="false" customHeight="false" outlineLevel="0" collapsed="false">
      <c r="A92" s="4"/>
      <c r="B92" s="4"/>
      <c r="C92" s="4"/>
      <c r="D92" s="4"/>
      <c r="E92" s="58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</row>
    <row r="93" customFormat="false" ht="12.8" hidden="false" customHeight="false" outlineLevel="0" collapsed="false">
      <c r="A93" s="4"/>
      <c r="B93" s="4"/>
      <c r="C93" s="4"/>
      <c r="D93" s="4"/>
      <c r="E93" s="58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</row>
    <row r="94" customFormat="false" ht="12.8" hidden="false" customHeight="false" outlineLevel="0" collapsed="false">
      <c r="A94" s="4"/>
      <c r="B94" s="4"/>
      <c r="C94" s="4"/>
      <c r="D94" s="4"/>
      <c r="E94" s="58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</row>
    <row r="95" customFormat="false" ht="12.8" hidden="false" customHeight="false" outlineLevel="0" collapsed="false">
      <c r="A95" s="4"/>
      <c r="B95" s="4"/>
      <c r="C95" s="4"/>
      <c r="D95" s="4"/>
      <c r="E95" s="58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</row>
    <row r="96" customFormat="false" ht="12.8" hidden="false" customHeight="false" outlineLevel="0" collapsed="false">
      <c r="A96" s="4"/>
      <c r="B96" s="4"/>
      <c r="C96" s="4"/>
      <c r="D96" s="4"/>
      <c r="E96" s="58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</row>
    <row r="97" customFormat="false" ht="12.8" hidden="false" customHeight="false" outlineLevel="0" collapsed="false">
      <c r="A97" s="4"/>
      <c r="B97" s="4"/>
      <c r="C97" s="4"/>
      <c r="D97" s="4"/>
      <c r="E97" s="58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</row>
    <row r="98" customFormat="false" ht="12.8" hidden="false" customHeight="false" outlineLevel="0" collapsed="false">
      <c r="A98" s="4"/>
      <c r="B98" s="4"/>
      <c r="C98" s="4"/>
      <c r="D98" s="4"/>
      <c r="E98" s="58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</row>
    <row r="99" customFormat="false" ht="12.8" hidden="false" customHeight="false" outlineLevel="0" collapsed="false">
      <c r="A99" s="4"/>
      <c r="B99" s="4"/>
      <c r="C99" s="4"/>
      <c r="D99" s="4"/>
      <c r="E99" s="58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</row>
    <row r="100" customFormat="false" ht="12.8" hidden="false" customHeight="false" outlineLevel="0" collapsed="false">
      <c r="A100" s="4"/>
      <c r="B100" s="4"/>
      <c r="C100" s="4"/>
      <c r="D100" s="4"/>
      <c r="E100" s="58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</row>
    <row r="101" customFormat="false" ht="12.8" hidden="false" customHeight="false" outlineLevel="0" collapsed="false">
      <c r="A101" s="4"/>
      <c r="B101" s="4"/>
      <c r="C101" s="4"/>
      <c r="D101" s="4"/>
      <c r="E101" s="58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</row>
    <row r="102" customFormat="false" ht="12.8" hidden="false" customHeight="false" outlineLevel="0" collapsed="false">
      <c r="A102" s="4"/>
      <c r="B102" s="4"/>
      <c r="C102" s="4"/>
      <c r="D102" s="4"/>
      <c r="E102" s="58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</row>
    <row r="103" customFormat="false" ht="12.8" hidden="false" customHeight="false" outlineLevel="0" collapsed="false">
      <c r="A103" s="4"/>
      <c r="B103" s="4"/>
      <c r="C103" s="4"/>
      <c r="D103" s="4"/>
      <c r="E103" s="58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</row>
    <row r="104" customFormat="false" ht="12.8" hidden="false" customHeight="false" outlineLevel="0" collapsed="false">
      <c r="A104" s="4"/>
      <c r="B104" s="4"/>
      <c r="C104" s="4"/>
      <c r="D104" s="4"/>
      <c r="E104" s="58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</row>
    <row r="105" customFormat="false" ht="12.8" hidden="false" customHeight="false" outlineLevel="0" collapsed="false">
      <c r="A105" s="4"/>
      <c r="B105" s="4"/>
      <c r="C105" s="4"/>
      <c r="D105" s="4"/>
      <c r="E105" s="58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</row>
    <row r="106" customFormat="false" ht="12.8" hidden="false" customHeight="false" outlineLevel="0" collapsed="false">
      <c r="A106" s="4"/>
      <c r="B106" s="4"/>
      <c r="C106" s="4"/>
      <c r="D106" s="4"/>
      <c r="E106" s="58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</row>
    <row r="107" customFormat="false" ht="12.8" hidden="false" customHeight="false" outlineLevel="0" collapsed="false">
      <c r="A107" s="4"/>
      <c r="B107" s="4"/>
      <c r="C107" s="4"/>
      <c r="D107" s="4"/>
      <c r="E107" s="58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</row>
    <row r="108" customFormat="false" ht="12.8" hidden="false" customHeight="false" outlineLevel="0" collapsed="false">
      <c r="A108" s="4"/>
      <c r="B108" s="4"/>
      <c r="C108" s="4"/>
      <c r="D108" s="4"/>
      <c r="E108" s="58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</row>
    <row r="109" customFormat="false" ht="12.8" hidden="false" customHeight="false" outlineLevel="0" collapsed="false">
      <c r="A109" s="4"/>
      <c r="B109" s="4"/>
      <c r="C109" s="4"/>
      <c r="D109" s="4"/>
      <c r="E109" s="58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</row>
    <row r="110" customFormat="false" ht="12.8" hidden="false" customHeight="false" outlineLevel="0" collapsed="false">
      <c r="A110" s="4"/>
      <c r="B110" s="4"/>
      <c r="C110" s="4"/>
      <c r="D110" s="4"/>
      <c r="E110" s="58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</row>
    <row r="111" customFormat="false" ht="12.8" hidden="false" customHeight="false" outlineLevel="0" collapsed="false">
      <c r="A111" s="4"/>
      <c r="B111" s="4"/>
      <c r="C111" s="4"/>
      <c r="D111" s="4"/>
      <c r="E111" s="58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</row>
    <row r="112" customFormat="false" ht="12.8" hidden="false" customHeight="false" outlineLevel="0" collapsed="false">
      <c r="A112" s="4"/>
      <c r="B112" s="4"/>
      <c r="C112" s="4"/>
      <c r="D112" s="4"/>
      <c r="E112" s="58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</row>
    <row r="113" customFormat="false" ht="12.8" hidden="false" customHeight="false" outlineLevel="0" collapsed="false">
      <c r="A113" s="4"/>
      <c r="B113" s="4"/>
      <c r="C113" s="4"/>
      <c r="D113" s="4"/>
      <c r="E113" s="58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</row>
    <row r="114" customFormat="false" ht="12.8" hidden="false" customHeight="false" outlineLevel="0" collapsed="false">
      <c r="A114" s="4"/>
      <c r="B114" s="4"/>
      <c r="C114" s="4"/>
      <c r="D114" s="4"/>
      <c r="E114" s="58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</row>
    <row r="115" customFormat="false" ht="12.8" hidden="false" customHeight="false" outlineLevel="0" collapsed="false">
      <c r="A115" s="4"/>
      <c r="B115" s="4"/>
      <c r="C115" s="4"/>
      <c r="D115" s="4"/>
      <c r="E115" s="58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</row>
    <row r="116" customFormat="false" ht="12.8" hidden="false" customHeight="false" outlineLevel="0" collapsed="false">
      <c r="A116" s="4"/>
      <c r="B116" s="4"/>
      <c r="C116" s="4"/>
      <c r="D116" s="4"/>
      <c r="E116" s="58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</row>
    <row r="117" customFormat="false" ht="12.8" hidden="false" customHeight="false" outlineLevel="0" collapsed="false">
      <c r="A117" s="4"/>
      <c r="B117" s="4"/>
      <c r="C117" s="4"/>
      <c r="D117" s="4"/>
      <c r="E117" s="58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</row>
    <row r="118" customFormat="false" ht="12.8" hidden="false" customHeight="false" outlineLevel="0" collapsed="false">
      <c r="A118" s="4"/>
      <c r="B118" s="4"/>
      <c r="C118" s="4"/>
      <c r="D118" s="4"/>
      <c r="E118" s="58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</row>
    <row r="119" customFormat="false" ht="12.8" hidden="false" customHeight="false" outlineLevel="0" collapsed="false">
      <c r="A119" s="4"/>
      <c r="B119" s="4"/>
      <c r="C119" s="4"/>
      <c r="D119" s="4"/>
      <c r="E119" s="58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</row>
    <row r="120" customFormat="false" ht="12.8" hidden="false" customHeight="false" outlineLevel="0" collapsed="false">
      <c r="A120" s="4"/>
      <c r="B120" s="4"/>
      <c r="C120" s="4"/>
      <c r="D120" s="4"/>
      <c r="E120" s="58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</row>
    <row r="121" customFormat="false" ht="12.8" hidden="false" customHeight="false" outlineLevel="0" collapsed="false">
      <c r="A121" s="4"/>
      <c r="B121" s="4"/>
      <c r="C121" s="4"/>
      <c r="D121" s="4"/>
      <c r="E121" s="58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</row>
    <row r="122" customFormat="false" ht="12.8" hidden="false" customHeight="false" outlineLevel="0" collapsed="false">
      <c r="A122" s="4"/>
      <c r="B122" s="4"/>
      <c r="C122" s="4"/>
      <c r="D122" s="4"/>
      <c r="E122" s="58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</row>
    <row r="123" customFormat="false" ht="12.8" hidden="false" customHeight="false" outlineLevel="0" collapsed="false">
      <c r="A123" s="4"/>
      <c r="B123" s="4"/>
      <c r="C123" s="4"/>
      <c r="D123" s="4"/>
      <c r="E123" s="58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</row>
    <row r="124" customFormat="false" ht="12.8" hidden="false" customHeight="false" outlineLevel="0" collapsed="false">
      <c r="A124" s="4"/>
      <c r="B124" s="4"/>
      <c r="C124" s="4"/>
      <c r="D124" s="4"/>
      <c r="E124" s="58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</row>
    <row r="125" customFormat="false" ht="12.8" hidden="false" customHeight="false" outlineLevel="0" collapsed="false">
      <c r="A125" s="4"/>
      <c r="B125" s="4"/>
      <c r="C125" s="4"/>
      <c r="D125" s="4"/>
      <c r="E125" s="58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</row>
    <row r="126" customFormat="false" ht="12.8" hidden="false" customHeight="false" outlineLevel="0" collapsed="false">
      <c r="A126" s="4"/>
      <c r="B126" s="4"/>
      <c r="C126" s="4"/>
      <c r="D126" s="4"/>
      <c r="E126" s="58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</row>
    <row r="127" customFormat="false" ht="12.8" hidden="false" customHeight="false" outlineLevel="0" collapsed="false">
      <c r="A127" s="4"/>
      <c r="B127" s="4"/>
      <c r="C127" s="4"/>
      <c r="D127" s="4"/>
      <c r="E127" s="58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</row>
    <row r="128" customFormat="false" ht="12.8" hidden="false" customHeight="false" outlineLevel="0" collapsed="false">
      <c r="A128" s="4"/>
      <c r="B128" s="4"/>
      <c r="C128" s="4"/>
      <c r="D128" s="4"/>
      <c r="E128" s="58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</row>
    <row r="129" customFormat="false" ht="12.8" hidden="false" customHeight="false" outlineLevel="0" collapsed="false">
      <c r="A129" s="4"/>
      <c r="B129" s="4"/>
      <c r="C129" s="4"/>
      <c r="D129" s="4"/>
      <c r="E129" s="58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</row>
    <row r="130" customFormat="false" ht="12.8" hidden="false" customHeight="false" outlineLevel="0" collapsed="false">
      <c r="A130" s="4"/>
      <c r="B130" s="4"/>
      <c r="C130" s="4"/>
      <c r="D130" s="4"/>
      <c r="E130" s="58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</row>
    <row r="131" customFormat="false" ht="12.8" hidden="false" customHeight="false" outlineLevel="0" collapsed="false">
      <c r="A131" s="4"/>
      <c r="B131" s="4"/>
      <c r="C131" s="4"/>
      <c r="D131" s="4"/>
      <c r="E131" s="58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</row>
    <row r="132" customFormat="false" ht="12.8" hidden="false" customHeight="false" outlineLevel="0" collapsed="false">
      <c r="A132" s="4"/>
      <c r="B132" s="4"/>
      <c r="C132" s="4"/>
      <c r="D132" s="4"/>
      <c r="E132" s="58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</row>
    <row r="133" customFormat="false" ht="12.8" hidden="false" customHeight="false" outlineLevel="0" collapsed="false">
      <c r="A133" s="4"/>
      <c r="B133" s="4"/>
      <c r="C133" s="4"/>
      <c r="D133" s="4"/>
      <c r="E133" s="58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</row>
    <row r="134" customFormat="false" ht="12.8" hidden="false" customHeight="false" outlineLevel="0" collapsed="false">
      <c r="A134" s="4"/>
      <c r="B134" s="4"/>
      <c r="C134" s="4"/>
      <c r="D134" s="4"/>
      <c r="E134" s="58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</row>
    <row r="135" customFormat="false" ht="12.8" hidden="false" customHeight="false" outlineLevel="0" collapsed="false">
      <c r="A135" s="4"/>
      <c r="B135" s="4"/>
      <c r="C135" s="4"/>
      <c r="D135" s="4"/>
      <c r="E135" s="58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</row>
    <row r="136" customFormat="false" ht="12.8" hidden="false" customHeight="false" outlineLevel="0" collapsed="false">
      <c r="A136" s="4"/>
      <c r="B136" s="4"/>
      <c r="C136" s="4"/>
      <c r="D136" s="4"/>
      <c r="E136" s="58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</row>
    <row r="137" customFormat="false" ht="12.8" hidden="false" customHeight="false" outlineLevel="0" collapsed="false">
      <c r="A137" s="4"/>
      <c r="B137" s="4"/>
      <c r="C137" s="4"/>
      <c r="D137" s="4"/>
      <c r="E137" s="58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</row>
    <row r="138" customFormat="false" ht="12.8" hidden="false" customHeight="false" outlineLevel="0" collapsed="false">
      <c r="A138" s="4"/>
      <c r="B138" s="4"/>
      <c r="C138" s="4"/>
      <c r="D138" s="4"/>
      <c r="E138" s="58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</row>
    <row r="139" customFormat="false" ht="12.8" hidden="false" customHeight="false" outlineLevel="0" collapsed="false">
      <c r="A139" s="4"/>
      <c r="B139" s="4"/>
      <c r="C139" s="4"/>
      <c r="D139" s="4"/>
      <c r="E139" s="58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</row>
    <row r="140" customFormat="false" ht="12.8" hidden="false" customHeight="false" outlineLevel="0" collapsed="false">
      <c r="A140" s="4"/>
      <c r="B140" s="4"/>
      <c r="C140" s="4"/>
      <c r="D140" s="4"/>
      <c r="E140" s="58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</row>
    <row r="141" customFormat="false" ht="12.8" hidden="false" customHeight="false" outlineLevel="0" collapsed="false">
      <c r="A141" s="4"/>
      <c r="B141" s="4"/>
      <c r="C141" s="4"/>
      <c r="D141" s="4"/>
      <c r="E141" s="58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</row>
    <row r="142" customFormat="false" ht="12.8" hidden="false" customHeight="false" outlineLevel="0" collapsed="false">
      <c r="A142" s="4"/>
      <c r="B142" s="4"/>
      <c r="C142" s="4"/>
      <c r="D142" s="4"/>
      <c r="E142" s="58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</row>
    <row r="143" customFormat="false" ht="12.8" hidden="false" customHeight="false" outlineLevel="0" collapsed="false">
      <c r="A143" s="4"/>
      <c r="B143" s="4"/>
      <c r="C143" s="4"/>
      <c r="D143" s="4"/>
      <c r="E143" s="58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</row>
    <row r="144" customFormat="false" ht="12.8" hidden="false" customHeight="false" outlineLevel="0" collapsed="false">
      <c r="A144" s="4"/>
      <c r="B144" s="4"/>
      <c r="C144" s="4"/>
      <c r="D144" s="4"/>
      <c r="E144" s="58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</row>
    <row r="145" customFormat="false" ht="12.8" hidden="false" customHeight="false" outlineLevel="0" collapsed="false">
      <c r="A145" s="4"/>
      <c r="B145" s="4"/>
      <c r="C145" s="4"/>
      <c r="D145" s="4"/>
      <c r="E145" s="58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</row>
    <row r="146" customFormat="false" ht="12.8" hidden="false" customHeight="false" outlineLevel="0" collapsed="false">
      <c r="A146" s="4"/>
      <c r="B146" s="4"/>
      <c r="C146" s="4"/>
      <c r="D146" s="4"/>
      <c r="E146" s="58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</row>
    <row r="147" customFormat="false" ht="12.8" hidden="false" customHeight="false" outlineLevel="0" collapsed="false">
      <c r="A147" s="4"/>
      <c r="B147" s="4"/>
      <c r="C147" s="4"/>
      <c r="D147" s="4"/>
      <c r="E147" s="58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</row>
    <row r="148" customFormat="false" ht="12.8" hidden="false" customHeight="false" outlineLevel="0" collapsed="false">
      <c r="A148" s="4"/>
      <c r="B148" s="4"/>
      <c r="C148" s="4"/>
      <c r="D148" s="4"/>
      <c r="E148" s="58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</row>
    <row r="149" customFormat="false" ht="12.8" hidden="false" customHeight="false" outlineLevel="0" collapsed="false">
      <c r="A149" s="4"/>
      <c r="B149" s="4"/>
      <c r="C149" s="4"/>
      <c r="D149" s="4"/>
      <c r="E149" s="58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</row>
    <row r="150" customFormat="false" ht="12.8" hidden="false" customHeight="false" outlineLevel="0" collapsed="false">
      <c r="A150" s="4"/>
      <c r="B150" s="4"/>
      <c r="C150" s="4"/>
      <c r="D150" s="4"/>
      <c r="E150" s="58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</row>
    <row r="151" customFormat="false" ht="12.8" hidden="false" customHeight="false" outlineLevel="0" collapsed="false">
      <c r="A151" s="4"/>
      <c r="B151" s="4"/>
      <c r="C151" s="4"/>
      <c r="D151" s="4"/>
      <c r="E151" s="58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</row>
    <row r="152" customFormat="false" ht="12.8" hidden="false" customHeight="false" outlineLevel="0" collapsed="false">
      <c r="A152" s="4"/>
      <c r="B152" s="4"/>
      <c r="C152" s="4"/>
      <c r="D152" s="4"/>
      <c r="E152" s="58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</row>
    <row r="153" customFormat="false" ht="12.8" hidden="false" customHeight="false" outlineLevel="0" collapsed="false">
      <c r="A153" s="4"/>
      <c r="B153" s="4"/>
      <c r="C153" s="4"/>
      <c r="D153" s="4"/>
      <c r="E153" s="58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</row>
    <row r="154" customFormat="false" ht="12.8" hidden="false" customHeight="false" outlineLevel="0" collapsed="false">
      <c r="A154" s="4"/>
      <c r="B154" s="4"/>
      <c r="C154" s="4"/>
      <c r="D154" s="4"/>
      <c r="E154" s="58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</row>
    <row r="155" customFormat="false" ht="12.8" hidden="false" customHeight="false" outlineLevel="0" collapsed="false">
      <c r="A155" s="4"/>
      <c r="B155" s="4"/>
      <c r="C155" s="4"/>
      <c r="D155" s="4"/>
      <c r="E155" s="58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</row>
    <row r="156" customFormat="false" ht="12.8" hidden="false" customHeight="false" outlineLevel="0" collapsed="false">
      <c r="A156" s="4"/>
      <c r="B156" s="4"/>
      <c r="C156" s="4"/>
      <c r="D156" s="4"/>
      <c r="E156" s="58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</row>
    <row r="157" customFormat="false" ht="12.8" hidden="false" customHeight="false" outlineLevel="0" collapsed="false">
      <c r="A157" s="4"/>
      <c r="B157" s="4"/>
      <c r="C157" s="4"/>
      <c r="D157" s="4"/>
      <c r="E157" s="58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</row>
    <row r="158" customFormat="false" ht="12.8" hidden="false" customHeight="false" outlineLevel="0" collapsed="false">
      <c r="A158" s="4"/>
      <c r="B158" s="4"/>
      <c r="C158" s="4"/>
      <c r="D158" s="4"/>
      <c r="E158" s="58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</row>
    <row r="159" customFormat="false" ht="12.8" hidden="false" customHeight="false" outlineLevel="0" collapsed="false">
      <c r="A159" s="4"/>
      <c r="B159" s="4"/>
      <c r="C159" s="4"/>
      <c r="D159" s="4"/>
      <c r="E159" s="58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</row>
    <row r="160" customFormat="false" ht="12.8" hidden="false" customHeight="false" outlineLevel="0" collapsed="false">
      <c r="A160" s="4"/>
      <c r="B160" s="4"/>
      <c r="C160" s="4"/>
      <c r="D160" s="4"/>
      <c r="E160" s="58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</row>
    <row r="161" customFormat="false" ht="12.8" hidden="false" customHeight="false" outlineLevel="0" collapsed="false">
      <c r="A161" s="4"/>
      <c r="B161" s="4"/>
      <c r="C161" s="4"/>
      <c r="D161" s="4"/>
      <c r="E161" s="58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</row>
    <row r="162" customFormat="false" ht="12.8" hidden="false" customHeight="false" outlineLevel="0" collapsed="false">
      <c r="A162" s="4"/>
      <c r="B162" s="4"/>
      <c r="C162" s="4"/>
      <c r="D162" s="4"/>
      <c r="E162" s="58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</row>
    <row r="163" customFormat="false" ht="12.8" hidden="false" customHeight="false" outlineLevel="0" collapsed="false">
      <c r="A163" s="4"/>
      <c r="B163" s="4"/>
      <c r="C163" s="4"/>
      <c r="D163" s="4"/>
      <c r="E163" s="58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</row>
    <row r="164" customFormat="false" ht="12.8" hidden="false" customHeight="false" outlineLevel="0" collapsed="false">
      <c r="A164" s="4"/>
      <c r="B164" s="4"/>
      <c r="C164" s="4"/>
      <c r="D164" s="4"/>
      <c r="E164" s="58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</row>
    <row r="165" customFormat="false" ht="12.8" hidden="false" customHeight="false" outlineLevel="0" collapsed="false">
      <c r="A165" s="4"/>
      <c r="B165" s="4"/>
      <c r="C165" s="4"/>
      <c r="D165" s="4"/>
      <c r="E165" s="58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</row>
    <row r="166" customFormat="false" ht="12.8" hidden="false" customHeight="false" outlineLevel="0" collapsed="false">
      <c r="A166" s="4"/>
      <c r="B166" s="4"/>
      <c r="C166" s="4"/>
      <c r="D166" s="4"/>
      <c r="E166" s="58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</row>
    <row r="167" customFormat="false" ht="12.8" hidden="false" customHeight="false" outlineLevel="0" collapsed="false">
      <c r="A167" s="4"/>
      <c r="B167" s="4"/>
      <c r="C167" s="4"/>
      <c r="D167" s="4"/>
      <c r="E167" s="58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</row>
    <row r="168" customFormat="false" ht="12.8" hidden="false" customHeight="false" outlineLevel="0" collapsed="false">
      <c r="A168" s="4"/>
      <c r="B168" s="4"/>
      <c r="C168" s="4"/>
      <c r="D168" s="4"/>
      <c r="E168" s="58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</row>
    <row r="169" customFormat="false" ht="12.8" hidden="false" customHeight="false" outlineLevel="0" collapsed="false">
      <c r="A169" s="4"/>
      <c r="B169" s="4"/>
      <c r="C169" s="4"/>
      <c r="D169" s="4"/>
      <c r="E169" s="58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</row>
    <row r="170" customFormat="false" ht="12.8" hidden="false" customHeight="false" outlineLevel="0" collapsed="false">
      <c r="A170" s="4"/>
      <c r="B170" s="4"/>
      <c r="C170" s="4"/>
      <c r="D170" s="4"/>
      <c r="E170" s="58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</row>
    <row r="171" customFormat="false" ht="12.8" hidden="false" customHeight="false" outlineLevel="0" collapsed="false">
      <c r="A171" s="4"/>
      <c r="B171" s="4"/>
      <c r="C171" s="4"/>
      <c r="D171" s="4"/>
      <c r="E171" s="58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</row>
    <row r="172" customFormat="false" ht="12.8" hidden="false" customHeight="false" outlineLevel="0" collapsed="false">
      <c r="A172" s="4"/>
      <c r="B172" s="4"/>
      <c r="C172" s="4"/>
      <c r="D172" s="4"/>
      <c r="E172" s="58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</row>
    <row r="173" customFormat="false" ht="12.8" hidden="false" customHeight="false" outlineLevel="0" collapsed="false">
      <c r="A173" s="4"/>
      <c r="B173" s="4"/>
      <c r="C173" s="4"/>
      <c r="D173" s="4"/>
      <c r="E173" s="58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</row>
    <row r="174" customFormat="false" ht="12.8" hidden="false" customHeight="false" outlineLevel="0" collapsed="false">
      <c r="A174" s="4"/>
      <c r="B174" s="4"/>
      <c r="C174" s="4"/>
      <c r="D174" s="4"/>
      <c r="E174" s="58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</row>
    <row r="175" customFormat="false" ht="12.8" hidden="false" customHeight="false" outlineLevel="0" collapsed="false">
      <c r="A175" s="4"/>
      <c r="B175" s="4"/>
      <c r="C175" s="4"/>
      <c r="D175" s="4"/>
      <c r="E175" s="58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</row>
    <row r="176" customFormat="false" ht="12.8" hidden="false" customHeight="false" outlineLevel="0" collapsed="false">
      <c r="A176" s="4"/>
      <c r="B176" s="4"/>
      <c r="C176" s="4"/>
      <c r="D176" s="4"/>
      <c r="E176" s="58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</row>
    <row r="177" customFormat="false" ht="12.8" hidden="false" customHeight="false" outlineLevel="0" collapsed="false">
      <c r="A177" s="4"/>
      <c r="B177" s="4"/>
      <c r="C177" s="4"/>
      <c r="D177" s="4"/>
      <c r="E177" s="58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</row>
    <row r="178" customFormat="false" ht="12.8" hidden="false" customHeight="false" outlineLevel="0" collapsed="false">
      <c r="A178" s="4"/>
      <c r="B178" s="4"/>
      <c r="C178" s="4"/>
      <c r="D178" s="4"/>
      <c r="E178" s="58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</row>
    <row r="179" customFormat="false" ht="12.8" hidden="false" customHeight="false" outlineLevel="0" collapsed="false">
      <c r="A179" s="4"/>
      <c r="B179" s="4"/>
      <c r="C179" s="4"/>
      <c r="D179" s="4"/>
      <c r="E179" s="58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</row>
    <row r="180" customFormat="false" ht="12.8" hidden="false" customHeight="false" outlineLevel="0" collapsed="false">
      <c r="A180" s="4"/>
      <c r="B180" s="4"/>
      <c r="C180" s="4"/>
      <c r="D180" s="4"/>
      <c r="E180" s="58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</row>
    <row r="181" customFormat="false" ht="12.8" hidden="false" customHeight="false" outlineLevel="0" collapsed="false">
      <c r="A181" s="4"/>
      <c r="B181" s="4"/>
      <c r="C181" s="4"/>
      <c r="D181" s="4"/>
      <c r="E181" s="58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</row>
    <row r="182" customFormat="false" ht="12.8" hidden="false" customHeight="false" outlineLevel="0" collapsed="false">
      <c r="A182" s="4"/>
      <c r="B182" s="4"/>
      <c r="C182" s="4"/>
      <c r="D182" s="4"/>
      <c r="E182" s="58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</row>
    <row r="183" customFormat="false" ht="12.8" hidden="false" customHeight="false" outlineLevel="0" collapsed="false">
      <c r="A183" s="4"/>
      <c r="B183" s="4"/>
      <c r="C183" s="4"/>
      <c r="D183" s="4"/>
      <c r="E183" s="58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</row>
    <row r="184" customFormat="false" ht="12.8" hidden="false" customHeight="false" outlineLevel="0" collapsed="false">
      <c r="A184" s="4"/>
      <c r="B184" s="4"/>
      <c r="C184" s="4"/>
      <c r="D184" s="4"/>
      <c r="E184" s="58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</row>
    <row r="185" customFormat="false" ht="12.8" hidden="false" customHeight="false" outlineLevel="0" collapsed="false">
      <c r="A185" s="4"/>
      <c r="B185" s="4"/>
      <c r="C185" s="4"/>
      <c r="D185" s="4"/>
      <c r="E185" s="58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</row>
    <row r="186" customFormat="false" ht="12.8" hidden="false" customHeight="false" outlineLevel="0" collapsed="false">
      <c r="A186" s="4"/>
      <c r="B186" s="4"/>
      <c r="C186" s="4"/>
      <c r="D186" s="4"/>
      <c r="E186" s="58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</row>
    <row r="187" customFormat="false" ht="12.8" hidden="false" customHeight="false" outlineLevel="0" collapsed="false">
      <c r="A187" s="4"/>
      <c r="B187" s="4"/>
      <c r="C187" s="4"/>
      <c r="D187" s="4"/>
      <c r="E187" s="58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</row>
    <row r="188" customFormat="false" ht="12.8" hidden="false" customHeight="false" outlineLevel="0" collapsed="false">
      <c r="A188" s="4"/>
      <c r="B188" s="4"/>
      <c r="C188" s="4"/>
      <c r="D188" s="4"/>
      <c r="E188" s="58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</row>
    <row r="189" customFormat="false" ht="12.8" hidden="false" customHeight="false" outlineLevel="0" collapsed="false">
      <c r="A189" s="4"/>
      <c r="B189" s="4"/>
      <c r="C189" s="4"/>
      <c r="D189" s="4"/>
      <c r="E189" s="58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</row>
    <row r="190" customFormat="false" ht="12.8" hidden="false" customHeight="false" outlineLevel="0" collapsed="false">
      <c r="A190" s="4"/>
      <c r="B190" s="4"/>
      <c r="C190" s="4"/>
      <c r="D190" s="4"/>
      <c r="E190" s="58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</row>
    <row r="191" customFormat="false" ht="12.8" hidden="false" customHeight="false" outlineLevel="0" collapsed="false">
      <c r="A191" s="4"/>
      <c r="B191" s="4"/>
      <c r="C191" s="4"/>
      <c r="D191" s="4"/>
      <c r="E191" s="58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</row>
    <row r="192" customFormat="false" ht="12.8" hidden="false" customHeight="false" outlineLevel="0" collapsed="false">
      <c r="A192" s="4"/>
      <c r="B192" s="4"/>
      <c r="C192" s="4"/>
      <c r="D192" s="4"/>
      <c r="E192" s="58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</row>
    <row r="193" customFormat="false" ht="12.8" hidden="false" customHeight="false" outlineLevel="0" collapsed="false">
      <c r="A193" s="4"/>
      <c r="B193" s="4"/>
      <c r="C193" s="4"/>
      <c r="D193" s="4"/>
      <c r="E193" s="58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</row>
    <row r="194" customFormat="false" ht="12.8" hidden="false" customHeight="false" outlineLevel="0" collapsed="false">
      <c r="A194" s="4"/>
      <c r="B194" s="4"/>
      <c r="C194" s="4"/>
      <c r="D194" s="4"/>
      <c r="E194" s="58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</row>
    <row r="195" customFormat="false" ht="12.8" hidden="false" customHeight="false" outlineLevel="0" collapsed="false">
      <c r="A195" s="4"/>
      <c r="B195" s="4"/>
      <c r="C195" s="4"/>
      <c r="D195" s="4"/>
      <c r="E195" s="58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</row>
    <row r="196" customFormat="false" ht="12.8" hidden="false" customHeight="false" outlineLevel="0" collapsed="false">
      <c r="A196" s="4"/>
      <c r="B196" s="4"/>
      <c r="C196" s="4"/>
      <c r="D196" s="4"/>
      <c r="E196" s="58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</row>
    <row r="197" customFormat="false" ht="12.8" hidden="false" customHeight="false" outlineLevel="0" collapsed="false">
      <c r="A197" s="4"/>
      <c r="B197" s="4"/>
      <c r="C197" s="4"/>
      <c r="D197" s="4"/>
      <c r="E197" s="58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</row>
    <row r="198" customFormat="false" ht="12.8" hidden="false" customHeight="false" outlineLevel="0" collapsed="false">
      <c r="A198" s="4"/>
      <c r="B198" s="4"/>
      <c r="C198" s="4"/>
      <c r="D198" s="4"/>
      <c r="E198" s="58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</row>
    <row r="199" customFormat="false" ht="12.8" hidden="false" customHeight="false" outlineLevel="0" collapsed="false">
      <c r="A199" s="4"/>
      <c r="B199" s="4"/>
      <c r="C199" s="4"/>
      <c r="D199" s="4"/>
      <c r="E199" s="58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</row>
    <row r="200" customFormat="false" ht="12.8" hidden="false" customHeight="false" outlineLevel="0" collapsed="false">
      <c r="A200" s="4"/>
      <c r="B200" s="4"/>
      <c r="C200" s="4"/>
      <c r="D200" s="4"/>
      <c r="E200" s="58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</row>
    <row r="201" customFormat="false" ht="12.8" hidden="false" customHeight="false" outlineLevel="0" collapsed="false">
      <c r="A201" s="4"/>
      <c r="B201" s="4"/>
      <c r="C201" s="4"/>
      <c r="D201" s="4"/>
      <c r="E201" s="58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</row>
    <row r="202" customFormat="false" ht="12.8" hidden="false" customHeight="false" outlineLevel="0" collapsed="false">
      <c r="A202" s="4"/>
      <c r="B202" s="4"/>
      <c r="C202" s="4"/>
      <c r="D202" s="4"/>
      <c r="E202" s="58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</row>
    <row r="203" customFormat="false" ht="12.8" hidden="false" customHeight="false" outlineLevel="0" collapsed="false">
      <c r="A203" s="4"/>
      <c r="B203" s="4"/>
      <c r="C203" s="4"/>
      <c r="D203" s="4"/>
      <c r="E203" s="58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</row>
    <row r="204" customFormat="false" ht="12.8" hidden="false" customHeight="false" outlineLevel="0" collapsed="false">
      <c r="A204" s="4"/>
      <c r="B204" s="4"/>
      <c r="C204" s="4"/>
      <c r="D204" s="4"/>
      <c r="E204" s="58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</row>
    <row r="205" customFormat="false" ht="12.8" hidden="false" customHeight="false" outlineLevel="0" collapsed="false">
      <c r="A205" s="4"/>
      <c r="B205" s="4"/>
      <c r="C205" s="4"/>
      <c r="D205" s="4"/>
      <c r="E205" s="58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</row>
    <row r="206" customFormat="false" ht="12.8" hidden="false" customHeight="false" outlineLevel="0" collapsed="false">
      <c r="A206" s="4"/>
      <c r="B206" s="4"/>
      <c r="C206" s="4"/>
      <c r="D206" s="4"/>
      <c r="E206" s="58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</row>
    <row r="207" customFormat="false" ht="12.8" hidden="false" customHeight="false" outlineLevel="0" collapsed="false">
      <c r="A207" s="4"/>
      <c r="B207" s="4"/>
      <c r="C207" s="4"/>
      <c r="D207" s="4"/>
      <c r="E207" s="58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</row>
    <row r="208" customFormat="false" ht="12.8" hidden="false" customHeight="false" outlineLevel="0" collapsed="false">
      <c r="A208" s="4"/>
      <c r="B208" s="4"/>
      <c r="C208" s="4"/>
      <c r="D208" s="4"/>
      <c r="E208" s="58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</row>
    <row r="209" customFormat="false" ht="12.8" hidden="false" customHeight="false" outlineLevel="0" collapsed="false">
      <c r="A209" s="4"/>
      <c r="B209" s="4"/>
      <c r="C209" s="4"/>
      <c r="D209" s="4"/>
      <c r="E209" s="58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</row>
    <row r="210" customFormat="false" ht="12.8" hidden="false" customHeight="false" outlineLevel="0" collapsed="false">
      <c r="A210" s="4"/>
      <c r="B210" s="4"/>
      <c r="C210" s="4"/>
      <c r="D210" s="4"/>
      <c r="E210" s="58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</row>
    <row r="211" customFormat="false" ht="12.8" hidden="false" customHeight="false" outlineLevel="0" collapsed="false">
      <c r="A211" s="4"/>
      <c r="B211" s="4"/>
      <c r="C211" s="4"/>
      <c r="D211" s="4"/>
      <c r="E211" s="58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</row>
    <row r="212" customFormat="false" ht="12.8" hidden="false" customHeight="false" outlineLevel="0" collapsed="false">
      <c r="A212" s="4"/>
      <c r="B212" s="4"/>
      <c r="C212" s="4"/>
      <c r="D212" s="4"/>
      <c r="E212" s="58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</row>
    <row r="213" customFormat="false" ht="12.8" hidden="false" customHeight="false" outlineLevel="0" collapsed="false">
      <c r="A213" s="4"/>
      <c r="B213" s="4"/>
      <c r="C213" s="4"/>
      <c r="D213" s="4"/>
      <c r="E213" s="58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</row>
    <row r="214" customFormat="false" ht="12.8" hidden="false" customHeight="false" outlineLevel="0" collapsed="false">
      <c r="A214" s="4"/>
      <c r="B214" s="4"/>
      <c r="C214" s="4"/>
      <c r="D214" s="4"/>
      <c r="E214" s="58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</row>
    <row r="215" customFormat="false" ht="12.8" hidden="false" customHeight="false" outlineLevel="0" collapsed="false">
      <c r="A215" s="4"/>
      <c r="B215" s="4"/>
      <c r="C215" s="4"/>
      <c r="D215" s="4"/>
      <c r="E215" s="58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</row>
    <row r="216" customFormat="false" ht="12.8" hidden="false" customHeight="false" outlineLevel="0" collapsed="false">
      <c r="A216" s="4"/>
      <c r="B216" s="4"/>
      <c r="C216" s="4"/>
      <c r="D216" s="4"/>
      <c r="E216" s="58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</row>
    <row r="217" customFormat="false" ht="12.8" hidden="false" customHeight="false" outlineLevel="0" collapsed="false">
      <c r="A217" s="4"/>
      <c r="B217" s="4"/>
      <c r="C217" s="4"/>
      <c r="D217" s="4"/>
      <c r="E217" s="58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</row>
    <row r="218" customFormat="false" ht="12.8" hidden="false" customHeight="false" outlineLevel="0" collapsed="false">
      <c r="A218" s="4"/>
      <c r="B218" s="4"/>
      <c r="C218" s="4"/>
      <c r="D218" s="4"/>
      <c r="E218" s="58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</row>
    <row r="219" customFormat="false" ht="12.8" hidden="false" customHeight="false" outlineLevel="0" collapsed="false">
      <c r="A219" s="4"/>
      <c r="B219" s="4"/>
      <c r="C219" s="4"/>
      <c r="D219" s="4"/>
      <c r="E219" s="58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</row>
    <row r="220" customFormat="false" ht="12.8" hidden="false" customHeight="false" outlineLevel="0" collapsed="false">
      <c r="A220" s="4"/>
      <c r="B220" s="4"/>
      <c r="C220" s="4"/>
      <c r="D220" s="4"/>
      <c r="E220" s="58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</row>
    <row r="221" customFormat="false" ht="12.8" hidden="false" customHeight="false" outlineLevel="0" collapsed="false">
      <c r="A221" s="4"/>
      <c r="B221" s="4"/>
      <c r="C221" s="4"/>
      <c r="D221" s="4"/>
      <c r="E221" s="58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</row>
    <row r="222" customFormat="false" ht="12.8" hidden="false" customHeight="false" outlineLevel="0" collapsed="false">
      <c r="A222" s="4"/>
      <c r="B222" s="4"/>
      <c r="C222" s="4"/>
      <c r="D222" s="4"/>
      <c r="E222" s="58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</row>
    <row r="223" customFormat="false" ht="12.8" hidden="false" customHeight="false" outlineLevel="0" collapsed="false">
      <c r="A223" s="4"/>
      <c r="B223" s="4"/>
      <c r="C223" s="4"/>
      <c r="D223" s="4"/>
      <c r="E223" s="58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</row>
    <row r="224" customFormat="false" ht="12.8" hidden="false" customHeight="false" outlineLevel="0" collapsed="false">
      <c r="A224" s="4"/>
      <c r="B224" s="4"/>
      <c r="C224" s="4"/>
      <c r="D224" s="4"/>
      <c r="E224" s="58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</row>
    <row r="225" customFormat="false" ht="12.8" hidden="false" customHeight="false" outlineLevel="0" collapsed="false">
      <c r="A225" s="4"/>
      <c r="B225" s="4"/>
      <c r="C225" s="4"/>
      <c r="D225" s="4"/>
      <c r="E225" s="58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</row>
    <row r="226" customFormat="false" ht="12.8" hidden="false" customHeight="false" outlineLevel="0" collapsed="false">
      <c r="A226" s="4"/>
      <c r="B226" s="4"/>
      <c r="C226" s="4"/>
      <c r="D226" s="4"/>
      <c r="E226" s="58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</row>
    <row r="227" customFormat="false" ht="12.8" hidden="false" customHeight="false" outlineLevel="0" collapsed="false">
      <c r="A227" s="4"/>
      <c r="B227" s="4"/>
      <c r="C227" s="4"/>
      <c r="D227" s="4"/>
      <c r="E227" s="58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</row>
    <row r="228" customFormat="false" ht="12.8" hidden="false" customHeight="false" outlineLevel="0" collapsed="false">
      <c r="A228" s="4"/>
      <c r="B228" s="4"/>
      <c r="C228" s="4"/>
      <c r="D228" s="4"/>
      <c r="E228" s="58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</row>
    <row r="229" customFormat="false" ht="12.8" hidden="false" customHeight="false" outlineLevel="0" collapsed="false">
      <c r="A229" s="4"/>
      <c r="B229" s="4"/>
      <c r="C229" s="4"/>
      <c r="D229" s="4"/>
      <c r="E229" s="58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</row>
    <row r="230" customFormat="false" ht="12.8" hidden="false" customHeight="false" outlineLevel="0" collapsed="false">
      <c r="A230" s="4"/>
      <c r="B230" s="4"/>
      <c r="C230" s="4"/>
      <c r="D230" s="4"/>
      <c r="E230" s="58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</row>
    <row r="231" customFormat="false" ht="12.8" hidden="false" customHeight="false" outlineLevel="0" collapsed="false">
      <c r="A231" s="4"/>
      <c r="B231" s="4"/>
      <c r="C231" s="4"/>
      <c r="D231" s="4"/>
      <c r="E231" s="58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</row>
    <row r="232" customFormat="false" ht="12.8" hidden="false" customHeight="false" outlineLevel="0" collapsed="false">
      <c r="A232" s="4"/>
      <c r="B232" s="4"/>
      <c r="C232" s="4"/>
      <c r="D232" s="4"/>
      <c r="E232" s="58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</row>
    <row r="234" customFormat="false" ht="12.8" hidden="false" customHeight="false" outlineLevel="0" collapsed="false">
      <c r="E234" s="58"/>
      <c r="F234" s="4"/>
      <c r="G234" s="4"/>
      <c r="H234" s="4"/>
      <c r="I234" s="4"/>
      <c r="J234" s="4"/>
      <c r="K234" s="4"/>
      <c r="L234" s="4"/>
      <c r="M234" s="4"/>
      <c r="N234" s="4"/>
      <c r="O234" s="4"/>
    </row>
    <row r="235" customFormat="false" ht="12.8" hidden="false" customHeight="false" outlineLevel="0" collapsed="false">
      <c r="E235" s="58"/>
      <c r="F235" s="4"/>
      <c r="G235" s="4"/>
      <c r="H235" s="4"/>
      <c r="I235" s="4"/>
      <c r="J235" s="4"/>
      <c r="K235" s="4"/>
      <c r="L235" s="4"/>
      <c r="M235" s="4"/>
      <c r="N235" s="4"/>
      <c r="O235" s="4"/>
    </row>
    <row r="236" customFormat="false" ht="12.8" hidden="false" customHeight="false" outlineLevel="0" collapsed="false">
      <c r="E236" s="58"/>
      <c r="F236" s="4"/>
      <c r="G236" s="4"/>
      <c r="H236" s="4"/>
      <c r="I236" s="4"/>
      <c r="J236" s="4"/>
      <c r="K236" s="4"/>
      <c r="L236" s="4"/>
      <c r="M236" s="4"/>
      <c r="N236" s="4"/>
      <c r="O236" s="4"/>
    </row>
    <row r="237" customFormat="false" ht="12.8" hidden="false" customHeight="false" outlineLevel="0" collapsed="false">
      <c r="E237" s="58"/>
      <c r="F237" s="4"/>
      <c r="G237" s="4"/>
      <c r="H237" s="4"/>
      <c r="I237" s="4"/>
      <c r="J237" s="4"/>
      <c r="K237" s="4"/>
      <c r="L237" s="4"/>
      <c r="M237" s="4"/>
      <c r="N237" s="4"/>
      <c r="O237" s="4"/>
    </row>
  </sheetData>
  <mergeCells count="12">
    <mergeCell ref="E3:O3"/>
    <mergeCell ref="Q4:U5"/>
    <mergeCell ref="E8:O8"/>
    <mergeCell ref="F9:J9"/>
    <mergeCell ref="Q9:U11"/>
    <mergeCell ref="E13:I14"/>
    <mergeCell ref="E16:O16"/>
    <mergeCell ref="B17:B18"/>
    <mergeCell ref="C17:C18"/>
    <mergeCell ref="D17:D18"/>
    <mergeCell ref="E17:E18"/>
    <mergeCell ref="F17:J17"/>
  </mergeCells>
  <dataValidations count="1">
    <dataValidation allowBlank="true" errorStyle="stop" operator="equal" showDropDown="false" showErrorMessage="true" showInputMessage="false" sqref="F9" type="list">
      <mc:AlternateContent xmlns:x12ac="http://schemas.microsoft.com/office/spreadsheetml/2011/1/ac" xmlns:mc="http://schemas.openxmlformats.org/markup-compatibility/2006">
        <mc:Choice Requires="x12ac">
          <x12ac:list>"Automatyczne, na podstawie trudności testu",Ręczne</x12ac:list>
        </mc:Choice>
        <mc:Fallback>
          <formula1>"Automatyczne, na podstawie trudności testu,Ręczne"</formula1>
        </mc:Fallback>
      </mc:AlternateContent>
      <formula2>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T25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5078125" defaultRowHeight="12.8" zeroHeight="false" outlineLevelRow="0" outlineLevelCol="0"/>
  <cols>
    <col collapsed="false" customWidth="true" hidden="true" outlineLevel="0" max="1" min="1" style="4" width="4.71"/>
    <col collapsed="false" customWidth="true" hidden="false" outlineLevel="0" max="2" min="2" style="4" width="13.36"/>
    <col collapsed="false" customWidth="true" hidden="false" outlineLevel="0" max="3" min="3" style="58" width="30.19"/>
    <col collapsed="false" customWidth="true" hidden="false" outlineLevel="0" max="7" min="4" style="4" width="8.14"/>
    <col collapsed="false" customWidth="false" hidden="false" outlineLevel="0" max="8" min="8" style="4" width="11.48"/>
    <col collapsed="false" customWidth="false" hidden="true" outlineLevel="0" max="12" min="9" style="4" width="11.52"/>
    <col collapsed="false" customWidth="true" hidden="true" outlineLevel="0" max="13" min="13" style="4" width="2.9"/>
    <col collapsed="false" customWidth="true" hidden="false" outlineLevel="0" max="14" min="14" style="59" width="17.4"/>
    <col collapsed="false" customWidth="true" hidden="false" outlineLevel="0" max="15" min="15" style="4" width="14.01"/>
    <col collapsed="false" customWidth="false" hidden="false" outlineLevel="0" max="64" min="16" style="4" width="11.57"/>
    <col collapsed="false" customWidth="false" hidden="false" outlineLevel="0" max="1024" min="65" style="4" width="11.54"/>
  </cols>
  <sheetData>
    <row r="1" customFormat="false" ht="49.25" hidden="false" customHeight="true" outlineLevel="0" collapsed="false">
      <c r="A1" s="60" t="s">
        <v>394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</row>
    <row r="2" customFormat="false" ht="28.35" hidden="false" customHeight="true" outlineLevel="0" collapsed="false">
      <c r="A2" s="39"/>
      <c r="B2" s="39" t="s">
        <v>5</v>
      </c>
      <c r="C2" s="39" t="s">
        <v>6</v>
      </c>
      <c r="D2" s="39" t="s">
        <v>3</v>
      </c>
      <c r="E2" s="39"/>
      <c r="F2" s="39"/>
      <c r="G2" s="39"/>
      <c r="H2" s="39"/>
      <c r="I2" s="61"/>
      <c r="J2" s="61"/>
      <c r="K2" s="61"/>
      <c r="L2" s="61"/>
      <c r="M2" s="61"/>
      <c r="N2" s="39" t="s">
        <v>395</v>
      </c>
      <c r="O2" s="11" t="s">
        <v>396</v>
      </c>
      <c r="P2" s="34"/>
      <c r="Q2" s="34"/>
      <c r="R2" s="34"/>
      <c r="S2" s="34"/>
      <c r="T2" s="34"/>
    </row>
    <row r="3" s="1" customFormat="true" ht="28.35" hidden="false" customHeight="true" outlineLevel="0" collapsed="false">
      <c r="A3" s="39"/>
      <c r="B3" s="39"/>
      <c r="C3" s="39"/>
      <c r="D3" s="39" t="s">
        <v>7</v>
      </c>
      <c r="E3" s="39" t="s">
        <v>8</v>
      </c>
      <c r="F3" s="39" t="s">
        <v>9</v>
      </c>
      <c r="G3" s="39" t="s">
        <v>10</v>
      </c>
      <c r="H3" s="39" t="s">
        <v>338</v>
      </c>
      <c r="I3" s="39" t="s">
        <v>397</v>
      </c>
      <c r="J3" s="39"/>
      <c r="K3" s="39"/>
      <c r="L3" s="39"/>
      <c r="M3" s="39"/>
      <c r="N3" s="39"/>
      <c r="O3" s="39"/>
      <c r="P3" s="34"/>
      <c r="Q3" s="34"/>
      <c r="R3" s="34"/>
      <c r="S3" s="34"/>
      <c r="T3" s="34"/>
    </row>
    <row r="4" customFormat="false" ht="28.35" hidden="false" customHeight="true" outlineLevel="0" collapsed="false">
      <c r="A4" s="21"/>
      <c r="B4" s="21" t="s">
        <v>36</v>
      </c>
      <c r="C4" s="21" t="s">
        <v>37</v>
      </c>
      <c r="D4" s="62" t="s">
        <v>25</v>
      </c>
      <c r="E4" s="62" t="s">
        <v>25</v>
      </c>
      <c r="F4" s="62" t="s">
        <v>25</v>
      </c>
      <c r="G4" s="62" t="s">
        <v>25</v>
      </c>
      <c r="H4" s="62" t="s">
        <v>25</v>
      </c>
      <c r="I4" s="62" t="n">
        <f aca="false">IF(D4="x",'Analiza danych'!F$11,"")</f>
        <v>13.6291600633914</v>
      </c>
      <c r="J4" s="62" t="n">
        <f aca="false">IF(E4="x",'Analiza danych'!G$11,"")</f>
        <v>12.3613312202853</v>
      </c>
      <c r="K4" s="62" t="n">
        <f aca="false">IF(F4="x",'Analiza danych'!H$11,"")</f>
        <v>12.1236133122029</v>
      </c>
      <c r="L4" s="62" t="n">
        <f aca="false">IF(G4="x",'Analiza danych'!I$11,"")</f>
        <v>9.66719492868463</v>
      </c>
      <c r="M4" s="62" t="n">
        <f aca="false">IF(H4="x",'Analiza danych'!J$11,"")</f>
        <v>2.21870047543582</v>
      </c>
      <c r="N4" s="63" t="n">
        <f aca="false">SUM(I4:M4)+50</f>
        <v>100</v>
      </c>
      <c r="O4" s="22" t="s">
        <v>398</v>
      </c>
      <c r="P4" s="34"/>
      <c r="Q4" s="34"/>
      <c r="R4" s="34"/>
      <c r="S4" s="34"/>
      <c r="T4" s="34"/>
    </row>
    <row r="5" customFormat="false" ht="28.35" hidden="false" customHeight="true" outlineLevel="0" collapsed="false">
      <c r="A5" s="21"/>
      <c r="B5" s="21" t="s">
        <v>36</v>
      </c>
      <c r="C5" s="21" t="s">
        <v>39</v>
      </c>
      <c r="D5" s="62" t="s">
        <v>25</v>
      </c>
      <c r="E5" s="62" t="s">
        <v>25</v>
      </c>
      <c r="F5" s="62" t="s">
        <v>25</v>
      </c>
      <c r="G5" s="62" t="s">
        <v>25</v>
      </c>
      <c r="H5" s="62" t="s">
        <v>25</v>
      </c>
      <c r="I5" s="62" t="n">
        <f aca="false">IF(D5="x",'Analiza danych'!F$11,"")</f>
        <v>13.6291600633914</v>
      </c>
      <c r="J5" s="62" t="n">
        <f aca="false">IF(E5="x",'Analiza danych'!G$11,"")</f>
        <v>12.3613312202853</v>
      </c>
      <c r="K5" s="62" t="n">
        <f aca="false">IF(F5="x",'Analiza danych'!H$11,"")</f>
        <v>12.1236133122029</v>
      </c>
      <c r="L5" s="62" t="n">
        <f aca="false">IF(G5="x",'Analiza danych'!I$11,"")</f>
        <v>9.66719492868463</v>
      </c>
      <c r="M5" s="62" t="n">
        <f aca="false">IF(H5="x",'Analiza danych'!J$11,"")</f>
        <v>2.21870047543582</v>
      </c>
      <c r="N5" s="63" t="n">
        <f aca="false">SUM(I5:M5)+50</f>
        <v>100</v>
      </c>
      <c r="O5" s="22"/>
      <c r="P5" s="34"/>
      <c r="Q5" s="34"/>
      <c r="R5" s="34"/>
      <c r="S5" s="34"/>
      <c r="T5" s="34"/>
    </row>
    <row r="6" customFormat="false" ht="28.35" hidden="false" customHeight="true" outlineLevel="0" collapsed="false">
      <c r="A6" s="21"/>
      <c r="B6" s="26" t="s">
        <v>53</v>
      </c>
      <c r="C6" s="21" t="s">
        <v>54</v>
      </c>
      <c r="D6" s="62" t="s">
        <v>25</v>
      </c>
      <c r="E6" s="62" t="s">
        <v>25</v>
      </c>
      <c r="F6" s="62" t="s">
        <v>25</v>
      </c>
      <c r="G6" s="62" t="s">
        <v>25</v>
      </c>
      <c r="H6" s="62" t="s">
        <v>25</v>
      </c>
      <c r="I6" s="62" t="n">
        <f aca="false">IF(D6="x",'Analiza danych'!F$11,"")</f>
        <v>13.6291600633914</v>
      </c>
      <c r="J6" s="62" t="n">
        <f aca="false">IF(E6="x",'Analiza danych'!G$11,"")</f>
        <v>12.3613312202853</v>
      </c>
      <c r="K6" s="62" t="n">
        <f aca="false">IF(F6="x",'Analiza danych'!H$11,"")</f>
        <v>12.1236133122029</v>
      </c>
      <c r="L6" s="62" t="n">
        <f aca="false">IF(G6="x",'Analiza danych'!I$11,"")</f>
        <v>9.66719492868463</v>
      </c>
      <c r="M6" s="62" t="n">
        <f aca="false">IF(H6="x",'Analiza danych'!J$11,"")</f>
        <v>2.21870047543582</v>
      </c>
      <c r="N6" s="63" t="n">
        <f aca="false">SUM(I6:M6)+50</f>
        <v>100</v>
      </c>
      <c r="O6" s="22"/>
    </row>
    <row r="7" customFormat="false" ht="28.35" hidden="false" customHeight="true" outlineLevel="0" collapsed="false">
      <c r="A7" s="21"/>
      <c r="B7" s="26" t="s">
        <v>53</v>
      </c>
      <c r="C7" s="21" t="s">
        <v>56</v>
      </c>
      <c r="D7" s="62" t="s">
        <v>25</v>
      </c>
      <c r="E7" s="62" t="s">
        <v>25</v>
      </c>
      <c r="F7" s="62" t="s">
        <v>25</v>
      </c>
      <c r="G7" s="62" t="s">
        <v>25</v>
      </c>
      <c r="H7" s="62" t="s">
        <v>25</v>
      </c>
      <c r="I7" s="62" t="n">
        <f aca="false">IF(D7="x",'Analiza danych'!F$11,"")</f>
        <v>13.6291600633914</v>
      </c>
      <c r="J7" s="62" t="n">
        <f aca="false">IF(E7="x",'Analiza danych'!G$11,"")</f>
        <v>12.3613312202853</v>
      </c>
      <c r="K7" s="62" t="n">
        <f aca="false">IF(F7="x",'Analiza danych'!H$11,"")</f>
        <v>12.1236133122029</v>
      </c>
      <c r="L7" s="62" t="n">
        <f aca="false">IF(G7="x",'Analiza danych'!I$11,"")</f>
        <v>9.66719492868463</v>
      </c>
      <c r="M7" s="62" t="n">
        <f aca="false">IF(H7="x",'Analiza danych'!J$11,"")</f>
        <v>2.21870047543582</v>
      </c>
      <c r="N7" s="63" t="n">
        <f aca="false">SUM(I7:M7)+50</f>
        <v>100</v>
      </c>
      <c r="O7" s="22"/>
    </row>
    <row r="8" customFormat="false" ht="28.35" hidden="false" customHeight="true" outlineLevel="0" collapsed="false">
      <c r="A8" s="21"/>
      <c r="B8" s="26" t="s">
        <v>53</v>
      </c>
      <c r="C8" s="21" t="s">
        <v>57</v>
      </c>
      <c r="D8" s="62" t="s">
        <v>25</v>
      </c>
      <c r="E8" s="62" t="s">
        <v>25</v>
      </c>
      <c r="F8" s="62" t="s">
        <v>25</v>
      </c>
      <c r="G8" s="62" t="s">
        <v>25</v>
      </c>
      <c r="H8" s="62" t="s">
        <v>25</v>
      </c>
      <c r="I8" s="62" t="n">
        <f aca="false">IF(D8="x",'Analiza danych'!F$11,"")</f>
        <v>13.6291600633914</v>
      </c>
      <c r="J8" s="62" t="n">
        <f aca="false">IF(E8="x",'Analiza danych'!G$11,"")</f>
        <v>12.3613312202853</v>
      </c>
      <c r="K8" s="62" t="n">
        <f aca="false">IF(F8="x",'Analiza danych'!H$11,"")</f>
        <v>12.1236133122029</v>
      </c>
      <c r="L8" s="62" t="n">
        <f aca="false">IF(G8="x",'Analiza danych'!I$11,"")</f>
        <v>9.66719492868463</v>
      </c>
      <c r="M8" s="62" t="n">
        <f aca="false">IF(H8="x",'Analiza danych'!J$11,"")</f>
        <v>2.21870047543582</v>
      </c>
      <c r="N8" s="63" t="n">
        <f aca="false">SUM(I8:M8)+50</f>
        <v>100</v>
      </c>
      <c r="O8" s="22"/>
    </row>
    <row r="9" customFormat="false" ht="28.35" hidden="false" customHeight="true" outlineLevel="0" collapsed="false">
      <c r="A9" s="21"/>
      <c r="B9" s="21" t="s">
        <v>53</v>
      </c>
      <c r="C9" s="21" t="s">
        <v>59</v>
      </c>
      <c r="D9" s="62" t="s">
        <v>25</v>
      </c>
      <c r="E9" s="62" t="s">
        <v>25</v>
      </c>
      <c r="F9" s="62" t="s">
        <v>25</v>
      </c>
      <c r="G9" s="62" t="s">
        <v>25</v>
      </c>
      <c r="H9" s="62" t="s">
        <v>25</v>
      </c>
      <c r="I9" s="62" t="n">
        <f aca="false">IF(D9="x",'Analiza danych'!F$11,"")</f>
        <v>13.6291600633914</v>
      </c>
      <c r="J9" s="62" t="n">
        <f aca="false">IF(E9="x",'Analiza danych'!G$11,"")</f>
        <v>12.3613312202853</v>
      </c>
      <c r="K9" s="62" t="n">
        <f aca="false">IF(F9="x",'Analiza danych'!H$11,"")</f>
        <v>12.1236133122029</v>
      </c>
      <c r="L9" s="62" t="n">
        <f aca="false">IF(G9="x",'Analiza danych'!I$11,"")</f>
        <v>9.66719492868463</v>
      </c>
      <c r="M9" s="62" t="n">
        <f aca="false">IF(H9="x",'Analiza danych'!J$11,"")</f>
        <v>2.21870047543582</v>
      </c>
      <c r="N9" s="63" t="n">
        <f aca="false">SUM(I9:M9)+50</f>
        <v>100</v>
      </c>
      <c r="O9" s="22"/>
    </row>
    <row r="10" customFormat="false" ht="28.35" hidden="false" customHeight="true" outlineLevel="0" collapsed="false">
      <c r="A10" s="21"/>
      <c r="B10" s="21" t="s">
        <v>53</v>
      </c>
      <c r="C10" s="21" t="s">
        <v>60</v>
      </c>
      <c r="D10" s="62" t="s">
        <v>25</v>
      </c>
      <c r="E10" s="62" t="s">
        <v>25</v>
      </c>
      <c r="F10" s="62" t="s">
        <v>25</v>
      </c>
      <c r="G10" s="62" t="s">
        <v>25</v>
      </c>
      <c r="H10" s="62" t="s">
        <v>25</v>
      </c>
      <c r="I10" s="62" t="n">
        <f aca="false">IF(D10="x",'Analiza danych'!F$11,"")</f>
        <v>13.6291600633914</v>
      </c>
      <c r="J10" s="62" t="n">
        <f aca="false">IF(E10="x",'Analiza danych'!G$11,"")</f>
        <v>12.3613312202853</v>
      </c>
      <c r="K10" s="62" t="n">
        <f aca="false">IF(F10="x",'Analiza danych'!H$11,"")</f>
        <v>12.1236133122029</v>
      </c>
      <c r="L10" s="62" t="n">
        <f aca="false">IF(G10="x",'Analiza danych'!I$11,"")</f>
        <v>9.66719492868463</v>
      </c>
      <c r="M10" s="62" t="n">
        <f aca="false">IF(H10="x",'Analiza danych'!J$11,"")</f>
        <v>2.21870047543582</v>
      </c>
      <c r="N10" s="63" t="n">
        <f aca="false">SUM(I10:M10)+50</f>
        <v>100</v>
      </c>
      <c r="O10" s="22"/>
    </row>
    <row r="11" customFormat="false" ht="28.35" hidden="false" customHeight="true" outlineLevel="0" collapsed="false">
      <c r="A11" s="21"/>
      <c r="B11" s="21" t="s">
        <v>85</v>
      </c>
      <c r="C11" s="21" t="s">
        <v>88</v>
      </c>
      <c r="D11" s="62" t="s">
        <v>25</v>
      </c>
      <c r="E11" s="62" t="s">
        <v>25</v>
      </c>
      <c r="F11" s="62" t="s">
        <v>25</v>
      </c>
      <c r="G11" s="62" t="s">
        <v>25</v>
      </c>
      <c r="H11" s="62" t="s">
        <v>25</v>
      </c>
      <c r="I11" s="62" t="n">
        <f aca="false">IF(D11="x",'Analiza danych'!F$11,"")</f>
        <v>13.6291600633914</v>
      </c>
      <c r="J11" s="62" t="n">
        <f aca="false">IF(E11="x",'Analiza danych'!G$11,"")</f>
        <v>12.3613312202853</v>
      </c>
      <c r="K11" s="62" t="n">
        <f aca="false">IF(F11="x",'Analiza danych'!H$11,"")</f>
        <v>12.1236133122029</v>
      </c>
      <c r="L11" s="62" t="n">
        <f aca="false">IF(G11="x",'Analiza danych'!I$11,"")</f>
        <v>9.66719492868463</v>
      </c>
      <c r="M11" s="62" t="n">
        <f aca="false">IF(H11="x",'Analiza danych'!J$11,"")</f>
        <v>2.21870047543582</v>
      </c>
      <c r="N11" s="63" t="n">
        <f aca="false">SUM(I11:M11)+50</f>
        <v>100</v>
      </c>
      <c r="O11" s="22" t="s">
        <v>398</v>
      </c>
    </row>
    <row r="12" customFormat="false" ht="28.35" hidden="false" customHeight="true" outlineLevel="0" collapsed="false">
      <c r="A12" s="21"/>
      <c r="B12" s="21" t="s">
        <v>85</v>
      </c>
      <c r="C12" s="21" t="s">
        <v>89</v>
      </c>
      <c r="D12" s="62" t="s">
        <v>25</v>
      </c>
      <c r="E12" s="62" t="s">
        <v>25</v>
      </c>
      <c r="F12" s="62" t="s">
        <v>25</v>
      </c>
      <c r="G12" s="62" t="s">
        <v>25</v>
      </c>
      <c r="H12" s="62" t="s">
        <v>25</v>
      </c>
      <c r="I12" s="62" t="n">
        <f aca="false">IF(D12="x",'Analiza danych'!F$11,"")</f>
        <v>13.6291600633914</v>
      </c>
      <c r="J12" s="62" t="n">
        <f aca="false">IF(E12="x",'Analiza danych'!G$11,"")</f>
        <v>12.3613312202853</v>
      </c>
      <c r="K12" s="62" t="n">
        <f aca="false">IF(F12="x",'Analiza danych'!H$11,"")</f>
        <v>12.1236133122029</v>
      </c>
      <c r="L12" s="62" t="n">
        <f aca="false">IF(G12="x",'Analiza danych'!I$11,"")</f>
        <v>9.66719492868463</v>
      </c>
      <c r="M12" s="62" t="n">
        <f aca="false">IF(H12="x",'Analiza danych'!J$11,"")</f>
        <v>2.21870047543582</v>
      </c>
      <c r="N12" s="63" t="n">
        <f aca="false">SUM(I12:M12)+50</f>
        <v>100</v>
      </c>
      <c r="O12" s="22"/>
    </row>
    <row r="13" customFormat="false" ht="28.35" hidden="false" customHeight="true" outlineLevel="0" collapsed="false">
      <c r="A13" s="21"/>
      <c r="B13" s="21" t="s">
        <v>105</v>
      </c>
      <c r="C13" s="21" t="s">
        <v>106</v>
      </c>
      <c r="D13" s="62" t="s">
        <v>25</v>
      </c>
      <c r="E13" s="62" t="s">
        <v>25</v>
      </c>
      <c r="F13" s="62" t="s">
        <v>25</v>
      </c>
      <c r="G13" s="62" t="s">
        <v>25</v>
      </c>
      <c r="H13" s="62" t="s">
        <v>25</v>
      </c>
      <c r="I13" s="62" t="n">
        <f aca="false">IF(D13="x",'Analiza danych'!F$11,"")</f>
        <v>13.6291600633914</v>
      </c>
      <c r="J13" s="62" t="n">
        <f aca="false">IF(E13="x",'Analiza danych'!G$11,"")</f>
        <v>12.3613312202853</v>
      </c>
      <c r="K13" s="62" t="n">
        <f aca="false">IF(F13="x",'Analiza danych'!H$11,"")</f>
        <v>12.1236133122029</v>
      </c>
      <c r="L13" s="62" t="n">
        <f aca="false">IF(G13="x",'Analiza danych'!I$11,"")</f>
        <v>9.66719492868463</v>
      </c>
      <c r="M13" s="62" t="n">
        <f aca="false">IF(H13="x",'Analiza danych'!J$11,"")</f>
        <v>2.21870047543582</v>
      </c>
      <c r="N13" s="63" t="n">
        <f aca="false">SUM(I13:M13)+50</f>
        <v>100</v>
      </c>
      <c r="O13" s="22"/>
    </row>
    <row r="14" customFormat="false" ht="28.35" hidden="false" customHeight="true" outlineLevel="0" collapsed="false">
      <c r="A14" s="21"/>
      <c r="B14" s="21" t="s">
        <v>105</v>
      </c>
      <c r="C14" s="21" t="s">
        <v>109</v>
      </c>
      <c r="D14" s="62" t="s">
        <v>25</v>
      </c>
      <c r="E14" s="62" t="s">
        <v>25</v>
      </c>
      <c r="F14" s="62" t="s">
        <v>25</v>
      </c>
      <c r="G14" s="62" t="s">
        <v>25</v>
      </c>
      <c r="H14" s="62" t="s">
        <v>25</v>
      </c>
      <c r="I14" s="62" t="n">
        <f aca="false">IF(D14="x",'Analiza danych'!F$11,"")</f>
        <v>13.6291600633914</v>
      </c>
      <c r="J14" s="62" t="n">
        <f aca="false">IF(E14="x",'Analiza danych'!G$11,"")</f>
        <v>12.3613312202853</v>
      </c>
      <c r="K14" s="62" t="n">
        <f aca="false">IF(F14="x",'Analiza danych'!H$11,"")</f>
        <v>12.1236133122029</v>
      </c>
      <c r="L14" s="62" t="n">
        <f aca="false">IF(G14="x",'Analiza danych'!I$11,"")</f>
        <v>9.66719492868463</v>
      </c>
      <c r="M14" s="62" t="n">
        <f aca="false">IF(H14="x",'Analiza danych'!J$11,"")</f>
        <v>2.21870047543582</v>
      </c>
      <c r="N14" s="63" t="n">
        <f aca="false">SUM(I14:M14)+50</f>
        <v>100</v>
      </c>
      <c r="O14" s="22"/>
    </row>
    <row r="15" customFormat="false" ht="28.35" hidden="false" customHeight="true" outlineLevel="0" collapsed="false">
      <c r="A15" s="21"/>
      <c r="B15" s="21" t="s">
        <v>141</v>
      </c>
      <c r="C15" s="21" t="s">
        <v>145</v>
      </c>
      <c r="D15" s="62" t="s">
        <v>25</v>
      </c>
      <c r="E15" s="62" t="s">
        <v>25</v>
      </c>
      <c r="F15" s="62" t="s">
        <v>25</v>
      </c>
      <c r="G15" s="62" t="s">
        <v>25</v>
      </c>
      <c r="H15" s="62" t="s">
        <v>25</v>
      </c>
      <c r="I15" s="62" t="n">
        <f aca="false">IF(D15="x",'Analiza danych'!F$11,"")</f>
        <v>13.6291600633914</v>
      </c>
      <c r="J15" s="62" t="n">
        <f aca="false">IF(E15="x",'Analiza danych'!G$11,"")</f>
        <v>12.3613312202853</v>
      </c>
      <c r="K15" s="62" t="n">
        <f aca="false">IF(F15="x",'Analiza danych'!H$11,"")</f>
        <v>12.1236133122029</v>
      </c>
      <c r="L15" s="62" t="n">
        <f aca="false">IF(G15="x",'Analiza danych'!I$11,"")</f>
        <v>9.66719492868463</v>
      </c>
      <c r="M15" s="62" t="n">
        <f aca="false">IF(H15="x",'Analiza danych'!J$11,"")</f>
        <v>2.21870047543582</v>
      </c>
      <c r="N15" s="63" t="n">
        <f aca="false">SUM(I15:M15)+50</f>
        <v>100</v>
      </c>
      <c r="O15" s="22"/>
    </row>
    <row r="16" customFormat="false" ht="28.35" hidden="false" customHeight="true" outlineLevel="0" collapsed="false">
      <c r="A16" s="21"/>
      <c r="B16" s="21" t="s">
        <v>164</v>
      </c>
      <c r="C16" s="21" t="s">
        <v>167</v>
      </c>
      <c r="D16" s="62" t="s">
        <v>25</v>
      </c>
      <c r="E16" s="62" t="s">
        <v>25</v>
      </c>
      <c r="F16" s="62" t="s">
        <v>25</v>
      </c>
      <c r="G16" s="62" t="s">
        <v>25</v>
      </c>
      <c r="H16" s="62" t="s">
        <v>25</v>
      </c>
      <c r="I16" s="62" t="n">
        <f aca="false">IF(D16="x",'Analiza danych'!F$11,"")</f>
        <v>13.6291600633914</v>
      </c>
      <c r="J16" s="62" t="n">
        <f aca="false">IF(E16="x",'Analiza danych'!G$11,"")</f>
        <v>12.3613312202853</v>
      </c>
      <c r="K16" s="62" t="n">
        <f aca="false">IF(F16="x",'Analiza danych'!H$11,"")</f>
        <v>12.1236133122029</v>
      </c>
      <c r="L16" s="62" t="n">
        <f aca="false">IF(G16="x",'Analiza danych'!I$11,"")</f>
        <v>9.66719492868463</v>
      </c>
      <c r="M16" s="62" t="n">
        <f aca="false">IF(H16="x",'Analiza danych'!J$11,"")</f>
        <v>2.21870047543582</v>
      </c>
      <c r="N16" s="63" t="n">
        <f aca="false">SUM(I16:M16)+50</f>
        <v>100</v>
      </c>
      <c r="O16" s="22"/>
    </row>
    <row r="17" customFormat="false" ht="28.35" hidden="false" customHeight="true" outlineLevel="0" collapsed="false">
      <c r="A17" s="21"/>
      <c r="B17" s="21" t="s">
        <v>164</v>
      </c>
      <c r="C17" s="21" t="s">
        <v>168</v>
      </c>
      <c r="D17" s="62" t="s">
        <v>25</v>
      </c>
      <c r="E17" s="62" t="s">
        <v>25</v>
      </c>
      <c r="F17" s="62" t="s">
        <v>25</v>
      </c>
      <c r="G17" s="62" t="s">
        <v>25</v>
      </c>
      <c r="H17" s="62" t="s">
        <v>25</v>
      </c>
      <c r="I17" s="62" t="n">
        <f aca="false">IF(D17="x",'Analiza danych'!F$11,"")</f>
        <v>13.6291600633914</v>
      </c>
      <c r="J17" s="62" t="n">
        <f aca="false">IF(E17="x",'Analiza danych'!G$11,"")</f>
        <v>12.3613312202853</v>
      </c>
      <c r="K17" s="62" t="n">
        <f aca="false">IF(F17="x",'Analiza danych'!H$11,"")</f>
        <v>12.1236133122029</v>
      </c>
      <c r="L17" s="62" t="n">
        <f aca="false">IF(G17="x",'Analiza danych'!I$11,"")</f>
        <v>9.66719492868463</v>
      </c>
      <c r="M17" s="62" t="n">
        <f aca="false">IF(H17="x",'Analiza danych'!J$11,"")</f>
        <v>2.21870047543582</v>
      </c>
      <c r="N17" s="63" t="n">
        <f aca="false">SUM(I17:M17)+50</f>
        <v>100</v>
      </c>
      <c r="O17" s="22"/>
    </row>
    <row r="18" customFormat="false" ht="28.35" hidden="false" customHeight="true" outlineLevel="0" collapsed="false">
      <c r="A18" s="21"/>
      <c r="B18" s="21" t="s">
        <v>164</v>
      </c>
      <c r="C18" s="21" t="s">
        <v>170</v>
      </c>
      <c r="D18" s="62" t="s">
        <v>25</v>
      </c>
      <c r="E18" s="62" t="s">
        <v>25</v>
      </c>
      <c r="F18" s="62" t="s">
        <v>25</v>
      </c>
      <c r="G18" s="62" t="s">
        <v>25</v>
      </c>
      <c r="H18" s="62" t="s">
        <v>25</v>
      </c>
      <c r="I18" s="62" t="n">
        <f aca="false">IF(D18="x",'Analiza danych'!F$11,"")</f>
        <v>13.6291600633914</v>
      </c>
      <c r="J18" s="62" t="n">
        <f aca="false">IF(E18="x",'Analiza danych'!G$11,"")</f>
        <v>12.3613312202853</v>
      </c>
      <c r="K18" s="62" t="n">
        <f aca="false">IF(F18="x",'Analiza danych'!H$11,"")</f>
        <v>12.1236133122029</v>
      </c>
      <c r="L18" s="62" t="n">
        <f aca="false">IF(G18="x",'Analiza danych'!I$11,"")</f>
        <v>9.66719492868463</v>
      </c>
      <c r="M18" s="62" t="n">
        <f aca="false">IF(H18="x",'Analiza danych'!J$11,"")</f>
        <v>2.21870047543582</v>
      </c>
      <c r="N18" s="63" t="n">
        <f aca="false">SUM(I18:M18)+50</f>
        <v>100</v>
      </c>
      <c r="O18" s="22" t="s">
        <v>398</v>
      </c>
    </row>
    <row r="19" customFormat="false" ht="28.35" hidden="false" customHeight="true" outlineLevel="0" collapsed="false">
      <c r="A19" s="21"/>
      <c r="B19" s="21" t="s">
        <v>164</v>
      </c>
      <c r="C19" s="21" t="s">
        <v>171</v>
      </c>
      <c r="D19" s="62" t="s">
        <v>25</v>
      </c>
      <c r="E19" s="62" t="s">
        <v>25</v>
      </c>
      <c r="F19" s="62" t="s">
        <v>25</v>
      </c>
      <c r="G19" s="62" t="s">
        <v>25</v>
      </c>
      <c r="H19" s="62" t="s">
        <v>25</v>
      </c>
      <c r="I19" s="62" t="n">
        <f aca="false">IF(D19="x",'Analiza danych'!F$11,"")</f>
        <v>13.6291600633914</v>
      </c>
      <c r="J19" s="62" t="n">
        <f aca="false">IF(E19="x",'Analiza danych'!G$11,"")</f>
        <v>12.3613312202853</v>
      </c>
      <c r="K19" s="62" t="n">
        <f aca="false">IF(F19="x",'Analiza danych'!H$11,"")</f>
        <v>12.1236133122029</v>
      </c>
      <c r="L19" s="62" t="n">
        <f aca="false">IF(G19="x",'Analiza danych'!I$11,"")</f>
        <v>9.66719492868463</v>
      </c>
      <c r="M19" s="62" t="n">
        <f aca="false">IF(H19="x",'Analiza danych'!J$11,"")</f>
        <v>2.21870047543582</v>
      </c>
      <c r="N19" s="63" t="n">
        <f aca="false">SUM(I19:M19)+50</f>
        <v>100</v>
      </c>
      <c r="O19" s="22"/>
    </row>
    <row r="20" customFormat="false" ht="28.35" hidden="false" customHeight="true" outlineLevel="0" collapsed="false">
      <c r="A20" s="21"/>
      <c r="B20" s="21" t="s">
        <v>164</v>
      </c>
      <c r="C20" s="21" t="s">
        <v>172</v>
      </c>
      <c r="D20" s="62" t="s">
        <v>25</v>
      </c>
      <c r="E20" s="62" t="s">
        <v>25</v>
      </c>
      <c r="F20" s="62" t="s">
        <v>25</v>
      </c>
      <c r="G20" s="62" t="s">
        <v>25</v>
      </c>
      <c r="H20" s="62" t="s">
        <v>25</v>
      </c>
      <c r="I20" s="62" t="n">
        <f aca="false">IF(D20="x",'Analiza danych'!F$11,"")</f>
        <v>13.6291600633914</v>
      </c>
      <c r="J20" s="62" t="n">
        <f aca="false">IF(E20="x",'Analiza danych'!G$11,"")</f>
        <v>12.3613312202853</v>
      </c>
      <c r="K20" s="62" t="n">
        <f aca="false">IF(F20="x",'Analiza danych'!H$11,"")</f>
        <v>12.1236133122029</v>
      </c>
      <c r="L20" s="62" t="n">
        <f aca="false">IF(G20="x",'Analiza danych'!I$11,"")</f>
        <v>9.66719492868463</v>
      </c>
      <c r="M20" s="62" t="n">
        <f aca="false">IF(H20="x",'Analiza danych'!J$11,"")</f>
        <v>2.21870047543582</v>
      </c>
      <c r="N20" s="63" t="n">
        <f aca="false">SUM(I20:M20)+50</f>
        <v>100</v>
      </c>
      <c r="O20" s="22"/>
    </row>
    <row r="21" customFormat="false" ht="28.35" hidden="false" customHeight="true" outlineLevel="0" collapsed="false">
      <c r="A21" s="21"/>
      <c r="B21" s="21" t="s">
        <v>164</v>
      </c>
      <c r="C21" s="21" t="s">
        <v>173</v>
      </c>
      <c r="D21" s="62" t="s">
        <v>25</v>
      </c>
      <c r="E21" s="62" t="s">
        <v>25</v>
      </c>
      <c r="F21" s="62" t="s">
        <v>25</v>
      </c>
      <c r="G21" s="62" t="s">
        <v>25</v>
      </c>
      <c r="H21" s="62" t="s">
        <v>25</v>
      </c>
      <c r="I21" s="62" t="n">
        <f aca="false">IF(D21="x",'Analiza danych'!F$11,"")</f>
        <v>13.6291600633914</v>
      </c>
      <c r="J21" s="62" t="n">
        <f aca="false">IF(E21="x",'Analiza danych'!G$11,"")</f>
        <v>12.3613312202853</v>
      </c>
      <c r="K21" s="62" t="n">
        <f aca="false">IF(F21="x",'Analiza danych'!H$11,"")</f>
        <v>12.1236133122029</v>
      </c>
      <c r="L21" s="62" t="n">
        <f aca="false">IF(G21="x",'Analiza danych'!I$11,"")</f>
        <v>9.66719492868463</v>
      </c>
      <c r="M21" s="62" t="n">
        <f aca="false">IF(H21="x",'Analiza danych'!J$11,"")</f>
        <v>2.21870047543582</v>
      </c>
      <c r="N21" s="63" t="n">
        <f aca="false">SUM(I21:M21)+50</f>
        <v>100</v>
      </c>
      <c r="O21" s="22"/>
    </row>
    <row r="22" customFormat="false" ht="28.35" hidden="false" customHeight="true" outlineLevel="0" collapsed="false">
      <c r="A22" s="21"/>
      <c r="B22" s="21" t="s">
        <v>164</v>
      </c>
      <c r="C22" s="21" t="s">
        <v>174</v>
      </c>
      <c r="D22" s="62" t="s">
        <v>25</v>
      </c>
      <c r="E22" s="62" t="s">
        <v>25</v>
      </c>
      <c r="F22" s="62" t="s">
        <v>25</v>
      </c>
      <c r="G22" s="62" t="s">
        <v>25</v>
      </c>
      <c r="H22" s="62" t="s">
        <v>25</v>
      </c>
      <c r="I22" s="62" t="n">
        <f aca="false">IF(D22="x",'Analiza danych'!F$11,"")</f>
        <v>13.6291600633914</v>
      </c>
      <c r="J22" s="62" t="n">
        <f aca="false">IF(E22="x",'Analiza danych'!G$11,"")</f>
        <v>12.3613312202853</v>
      </c>
      <c r="K22" s="62" t="n">
        <f aca="false">IF(F22="x",'Analiza danych'!H$11,"")</f>
        <v>12.1236133122029</v>
      </c>
      <c r="L22" s="62" t="n">
        <f aca="false">IF(G22="x",'Analiza danych'!I$11,"")</f>
        <v>9.66719492868463</v>
      </c>
      <c r="M22" s="62" t="n">
        <f aca="false">IF(H22="x",'Analiza danych'!J$11,"")</f>
        <v>2.21870047543582</v>
      </c>
      <c r="N22" s="63" t="n">
        <f aca="false">SUM(I22:M22)+50</f>
        <v>100</v>
      </c>
      <c r="O22" s="22"/>
    </row>
    <row r="23" customFormat="false" ht="28.35" hidden="false" customHeight="true" outlineLevel="0" collapsed="false">
      <c r="A23" s="21"/>
      <c r="B23" s="21" t="s">
        <v>213</v>
      </c>
      <c r="C23" s="21" t="s">
        <v>214</v>
      </c>
      <c r="D23" s="62" t="s">
        <v>25</v>
      </c>
      <c r="E23" s="62" t="s">
        <v>25</v>
      </c>
      <c r="F23" s="62" t="s">
        <v>25</v>
      </c>
      <c r="G23" s="62" t="s">
        <v>25</v>
      </c>
      <c r="H23" s="62" t="s">
        <v>25</v>
      </c>
      <c r="I23" s="62" t="n">
        <f aca="false">IF(D23="x",'Analiza danych'!F$11,"")</f>
        <v>13.6291600633914</v>
      </c>
      <c r="J23" s="62" t="n">
        <f aca="false">IF(E23="x",'Analiza danych'!G$11,"")</f>
        <v>12.3613312202853</v>
      </c>
      <c r="K23" s="62" t="n">
        <f aca="false">IF(F23="x",'Analiza danych'!H$11,"")</f>
        <v>12.1236133122029</v>
      </c>
      <c r="L23" s="62" t="n">
        <f aca="false">IF(G23="x",'Analiza danych'!I$11,"")</f>
        <v>9.66719492868463</v>
      </c>
      <c r="M23" s="62" t="n">
        <f aca="false">IF(H23="x",'Analiza danych'!J$11,"")</f>
        <v>2.21870047543582</v>
      </c>
      <c r="N23" s="63" t="n">
        <f aca="false">SUM(I23:M23)+50</f>
        <v>100</v>
      </c>
      <c r="O23" s="22"/>
    </row>
    <row r="24" customFormat="false" ht="28.35" hidden="false" customHeight="true" outlineLevel="0" collapsed="false">
      <c r="A24" s="21"/>
      <c r="B24" s="21" t="s">
        <v>213</v>
      </c>
      <c r="C24" s="21" t="s">
        <v>219</v>
      </c>
      <c r="D24" s="62" t="s">
        <v>25</v>
      </c>
      <c r="E24" s="62" t="s">
        <v>25</v>
      </c>
      <c r="F24" s="62" t="s">
        <v>25</v>
      </c>
      <c r="G24" s="62" t="s">
        <v>25</v>
      </c>
      <c r="H24" s="62" t="s">
        <v>25</v>
      </c>
      <c r="I24" s="62" t="n">
        <f aca="false">IF(D24="x",'Analiza danych'!F$11,"")</f>
        <v>13.6291600633914</v>
      </c>
      <c r="J24" s="62" t="n">
        <f aca="false">IF(E24="x",'Analiza danych'!G$11,"")</f>
        <v>12.3613312202853</v>
      </c>
      <c r="K24" s="62" t="n">
        <f aca="false">IF(F24="x",'Analiza danych'!H$11,"")</f>
        <v>12.1236133122029</v>
      </c>
      <c r="L24" s="62" t="n">
        <f aca="false">IF(G24="x",'Analiza danych'!I$11,"")</f>
        <v>9.66719492868463</v>
      </c>
      <c r="M24" s="62" t="n">
        <f aca="false">IF(H24="x",'Analiza danych'!J$11,"")</f>
        <v>2.21870047543582</v>
      </c>
      <c r="N24" s="63" t="n">
        <f aca="false">SUM(I24:M24)+50</f>
        <v>100</v>
      </c>
      <c r="O24" s="22"/>
    </row>
    <row r="25" customFormat="false" ht="28.35" hidden="false" customHeight="true" outlineLevel="0" collapsed="false">
      <c r="A25" s="21"/>
      <c r="B25" s="21" t="s">
        <v>213</v>
      </c>
      <c r="C25" s="21" t="s">
        <v>221</v>
      </c>
      <c r="D25" s="62" t="s">
        <v>25</v>
      </c>
      <c r="E25" s="62" t="s">
        <v>25</v>
      </c>
      <c r="F25" s="62" t="s">
        <v>25</v>
      </c>
      <c r="G25" s="62" t="s">
        <v>25</v>
      </c>
      <c r="H25" s="62" t="s">
        <v>25</v>
      </c>
      <c r="I25" s="62" t="n">
        <f aca="false">IF(D25="x",'Analiza danych'!F$11,"")</f>
        <v>13.6291600633914</v>
      </c>
      <c r="J25" s="62" t="n">
        <f aca="false">IF(E25="x",'Analiza danych'!G$11,"")</f>
        <v>12.3613312202853</v>
      </c>
      <c r="K25" s="62" t="n">
        <f aca="false">IF(F25="x",'Analiza danych'!H$11,"")</f>
        <v>12.1236133122029</v>
      </c>
      <c r="L25" s="62" t="n">
        <f aca="false">IF(G25="x",'Analiza danych'!I$11,"")</f>
        <v>9.66719492868463</v>
      </c>
      <c r="M25" s="62" t="n">
        <f aca="false">IF(H25="x",'Analiza danych'!J$11,"")</f>
        <v>2.21870047543582</v>
      </c>
      <c r="N25" s="63" t="n">
        <f aca="false">SUM(I25:M25)+50</f>
        <v>100</v>
      </c>
      <c r="O25" s="22"/>
    </row>
    <row r="26" customFormat="false" ht="28.35" hidden="false" customHeight="true" outlineLevel="0" collapsed="false">
      <c r="A26" s="21"/>
      <c r="B26" s="21" t="s">
        <v>213</v>
      </c>
      <c r="C26" s="21" t="s">
        <v>222</v>
      </c>
      <c r="D26" s="62" t="s">
        <v>25</v>
      </c>
      <c r="E26" s="62" t="s">
        <v>25</v>
      </c>
      <c r="F26" s="62" t="s">
        <v>25</v>
      </c>
      <c r="G26" s="62" t="s">
        <v>25</v>
      </c>
      <c r="H26" s="62" t="s">
        <v>25</v>
      </c>
      <c r="I26" s="62" t="n">
        <f aca="false">IF(D26="x",'Analiza danych'!F$11,"")</f>
        <v>13.6291600633914</v>
      </c>
      <c r="J26" s="62" t="n">
        <f aca="false">IF(E26="x",'Analiza danych'!G$11,"")</f>
        <v>12.3613312202853</v>
      </c>
      <c r="K26" s="62" t="n">
        <f aca="false">IF(F26="x",'Analiza danych'!H$11,"")</f>
        <v>12.1236133122029</v>
      </c>
      <c r="L26" s="62" t="n">
        <f aca="false">IF(G26="x",'Analiza danych'!I$11,"")</f>
        <v>9.66719492868463</v>
      </c>
      <c r="M26" s="62" t="n">
        <f aca="false">IF(H26="x",'Analiza danych'!J$11,"")</f>
        <v>2.21870047543582</v>
      </c>
      <c r="N26" s="63" t="n">
        <f aca="false">SUM(I26:M26)+50</f>
        <v>100</v>
      </c>
      <c r="O26" s="22"/>
    </row>
    <row r="27" customFormat="false" ht="28.35" hidden="false" customHeight="true" outlineLevel="0" collapsed="false">
      <c r="A27" s="21"/>
      <c r="B27" s="21" t="s">
        <v>245</v>
      </c>
      <c r="C27" s="21" t="s">
        <v>246</v>
      </c>
      <c r="D27" s="62" t="s">
        <v>25</v>
      </c>
      <c r="E27" s="62" t="s">
        <v>25</v>
      </c>
      <c r="F27" s="62" t="s">
        <v>25</v>
      </c>
      <c r="G27" s="62" t="s">
        <v>25</v>
      </c>
      <c r="H27" s="62" t="s">
        <v>25</v>
      </c>
      <c r="I27" s="62" t="n">
        <f aca="false">IF(D27="x",'Analiza danych'!F$11,"")</f>
        <v>13.6291600633914</v>
      </c>
      <c r="J27" s="62" t="n">
        <f aca="false">IF(E27="x",'Analiza danych'!G$11,"")</f>
        <v>12.3613312202853</v>
      </c>
      <c r="K27" s="62" t="n">
        <f aca="false">IF(F27="x",'Analiza danych'!H$11,"")</f>
        <v>12.1236133122029</v>
      </c>
      <c r="L27" s="62" t="n">
        <f aca="false">IF(G27="x",'Analiza danych'!I$11,"")</f>
        <v>9.66719492868463</v>
      </c>
      <c r="M27" s="62" t="n">
        <f aca="false">IF(H27="x",'Analiza danych'!J$11,"")</f>
        <v>2.21870047543582</v>
      </c>
      <c r="N27" s="63" t="n">
        <f aca="false">SUM(I27:M27)+50</f>
        <v>100</v>
      </c>
      <c r="O27" s="22" t="s">
        <v>398</v>
      </c>
    </row>
    <row r="28" customFormat="false" ht="28.35" hidden="false" customHeight="true" outlineLevel="0" collapsed="false">
      <c r="A28" s="21"/>
      <c r="B28" s="21" t="s">
        <v>245</v>
      </c>
      <c r="C28" s="21" t="s">
        <v>247</v>
      </c>
      <c r="D28" s="62" t="s">
        <v>25</v>
      </c>
      <c r="E28" s="62" t="s">
        <v>25</v>
      </c>
      <c r="F28" s="62" t="s">
        <v>25</v>
      </c>
      <c r="G28" s="62" t="s">
        <v>25</v>
      </c>
      <c r="H28" s="62" t="s">
        <v>25</v>
      </c>
      <c r="I28" s="62" t="n">
        <f aca="false">IF(D28="x",'Analiza danych'!F$11,"")</f>
        <v>13.6291600633914</v>
      </c>
      <c r="J28" s="62" t="n">
        <f aca="false">IF(E28="x",'Analiza danych'!G$11,"")</f>
        <v>12.3613312202853</v>
      </c>
      <c r="K28" s="62" t="n">
        <f aca="false">IF(F28="x",'Analiza danych'!H$11,"")</f>
        <v>12.1236133122029</v>
      </c>
      <c r="L28" s="62" t="n">
        <f aca="false">IF(G28="x",'Analiza danych'!I$11,"")</f>
        <v>9.66719492868463</v>
      </c>
      <c r="M28" s="62" t="n">
        <f aca="false">IF(H28="x",'Analiza danych'!J$11,"")</f>
        <v>2.21870047543582</v>
      </c>
      <c r="N28" s="63" t="n">
        <f aca="false">SUM(I28:M28)+50</f>
        <v>100</v>
      </c>
      <c r="O28" s="22"/>
    </row>
    <row r="29" customFormat="false" ht="28.35" hidden="false" customHeight="true" outlineLevel="0" collapsed="false">
      <c r="A29" s="21"/>
      <c r="B29" s="21" t="s">
        <v>245</v>
      </c>
      <c r="C29" s="21" t="s">
        <v>248</v>
      </c>
      <c r="D29" s="62" t="s">
        <v>25</v>
      </c>
      <c r="E29" s="62" t="s">
        <v>25</v>
      </c>
      <c r="F29" s="62" t="s">
        <v>25</v>
      </c>
      <c r="G29" s="62" t="s">
        <v>25</v>
      </c>
      <c r="H29" s="62" t="s">
        <v>25</v>
      </c>
      <c r="I29" s="62" t="n">
        <f aca="false">IF(D29="x",'Analiza danych'!F$11,"")</f>
        <v>13.6291600633914</v>
      </c>
      <c r="J29" s="62" t="n">
        <f aca="false">IF(E29="x",'Analiza danych'!G$11,"")</f>
        <v>12.3613312202853</v>
      </c>
      <c r="K29" s="62" t="n">
        <f aca="false">IF(F29="x",'Analiza danych'!H$11,"")</f>
        <v>12.1236133122029</v>
      </c>
      <c r="L29" s="62" t="n">
        <f aca="false">IF(G29="x",'Analiza danych'!I$11,"")</f>
        <v>9.66719492868463</v>
      </c>
      <c r="M29" s="62" t="n">
        <f aca="false">IF(H29="x",'Analiza danych'!J$11,"")</f>
        <v>2.21870047543582</v>
      </c>
      <c r="N29" s="63" t="n">
        <f aca="false">SUM(I29:M29)+50</f>
        <v>100</v>
      </c>
      <c r="O29" s="22"/>
    </row>
    <row r="30" customFormat="false" ht="28.35" hidden="false" customHeight="true" outlineLevel="0" collapsed="false">
      <c r="A30" s="21"/>
      <c r="B30" s="21" t="s">
        <v>209</v>
      </c>
      <c r="C30" s="21" t="s">
        <v>261</v>
      </c>
      <c r="D30" s="62" t="s">
        <v>25</v>
      </c>
      <c r="E30" s="62" t="s">
        <v>25</v>
      </c>
      <c r="F30" s="62" t="s">
        <v>25</v>
      </c>
      <c r="G30" s="62" t="s">
        <v>25</v>
      </c>
      <c r="H30" s="62" t="s">
        <v>25</v>
      </c>
      <c r="I30" s="62" t="n">
        <f aca="false">IF(D30="x",'Analiza danych'!F$11,"")</f>
        <v>13.6291600633914</v>
      </c>
      <c r="J30" s="62" t="n">
        <f aca="false">IF(E30="x",'Analiza danych'!G$11,"")</f>
        <v>12.3613312202853</v>
      </c>
      <c r="K30" s="62" t="n">
        <f aca="false">IF(F30="x",'Analiza danych'!H$11,"")</f>
        <v>12.1236133122029</v>
      </c>
      <c r="L30" s="62" t="n">
        <f aca="false">IF(G30="x",'Analiza danych'!I$11,"")</f>
        <v>9.66719492868463</v>
      </c>
      <c r="M30" s="62" t="n">
        <f aca="false">IF(H30="x",'Analiza danych'!J$11,"")</f>
        <v>2.21870047543582</v>
      </c>
      <c r="N30" s="63" t="n">
        <f aca="false">SUM(I30:M30)+50</f>
        <v>100</v>
      </c>
      <c r="O30" s="22"/>
    </row>
    <row r="31" customFormat="false" ht="28.35" hidden="false" customHeight="true" outlineLevel="0" collapsed="false">
      <c r="A31" s="21"/>
      <c r="B31" s="21" t="s">
        <v>209</v>
      </c>
      <c r="C31" s="21" t="s">
        <v>262</v>
      </c>
      <c r="D31" s="62" t="s">
        <v>25</v>
      </c>
      <c r="E31" s="62" t="s">
        <v>25</v>
      </c>
      <c r="F31" s="62" t="s">
        <v>25</v>
      </c>
      <c r="G31" s="62" t="s">
        <v>25</v>
      </c>
      <c r="H31" s="62" t="s">
        <v>25</v>
      </c>
      <c r="I31" s="62" t="n">
        <f aca="false">IF(D31="x",'Analiza danych'!F$11,"")</f>
        <v>13.6291600633914</v>
      </c>
      <c r="J31" s="62" t="n">
        <f aca="false">IF(E31="x",'Analiza danych'!G$11,"")</f>
        <v>12.3613312202853</v>
      </c>
      <c r="K31" s="62" t="n">
        <f aca="false">IF(F31="x",'Analiza danych'!H$11,"")</f>
        <v>12.1236133122029</v>
      </c>
      <c r="L31" s="62" t="n">
        <f aca="false">IF(G31="x",'Analiza danych'!I$11,"")</f>
        <v>9.66719492868463</v>
      </c>
      <c r="M31" s="62" t="n">
        <f aca="false">IF(H31="x",'Analiza danych'!J$11,"")</f>
        <v>2.21870047543582</v>
      </c>
      <c r="N31" s="63" t="n">
        <f aca="false">SUM(I31:M31)+50</f>
        <v>100</v>
      </c>
      <c r="O31" s="22"/>
    </row>
    <row r="32" customFormat="false" ht="28.35" hidden="false" customHeight="true" outlineLevel="0" collapsed="false">
      <c r="A32" s="21"/>
      <c r="B32" s="21" t="s">
        <v>209</v>
      </c>
      <c r="C32" s="21" t="s">
        <v>263</v>
      </c>
      <c r="D32" s="62" t="s">
        <v>25</v>
      </c>
      <c r="E32" s="62" t="s">
        <v>25</v>
      </c>
      <c r="F32" s="62" t="s">
        <v>25</v>
      </c>
      <c r="G32" s="62" t="s">
        <v>25</v>
      </c>
      <c r="H32" s="62" t="s">
        <v>25</v>
      </c>
      <c r="I32" s="62" t="n">
        <f aca="false">IF(D32="x",'Analiza danych'!F$11,"")</f>
        <v>13.6291600633914</v>
      </c>
      <c r="J32" s="62" t="n">
        <f aca="false">IF(E32="x",'Analiza danych'!G$11,"")</f>
        <v>12.3613312202853</v>
      </c>
      <c r="K32" s="62" t="n">
        <f aca="false">IF(F32="x",'Analiza danych'!H$11,"")</f>
        <v>12.1236133122029</v>
      </c>
      <c r="L32" s="62" t="n">
        <f aca="false">IF(G32="x",'Analiza danych'!I$11,"")</f>
        <v>9.66719492868463</v>
      </c>
      <c r="M32" s="62" t="n">
        <f aca="false">IF(H32="x",'Analiza danych'!J$11,"")</f>
        <v>2.21870047543582</v>
      </c>
      <c r="N32" s="63" t="n">
        <f aca="false">SUM(I32:M32)+50</f>
        <v>100</v>
      </c>
      <c r="O32" s="22"/>
    </row>
    <row r="33" customFormat="false" ht="28.35" hidden="false" customHeight="true" outlineLevel="0" collapsed="false">
      <c r="A33" s="21"/>
      <c r="B33" s="21" t="s">
        <v>273</v>
      </c>
      <c r="C33" s="21" t="s">
        <v>276</v>
      </c>
      <c r="D33" s="62" t="s">
        <v>25</v>
      </c>
      <c r="E33" s="62" t="s">
        <v>25</v>
      </c>
      <c r="F33" s="62" t="s">
        <v>25</v>
      </c>
      <c r="G33" s="62" t="s">
        <v>25</v>
      </c>
      <c r="H33" s="62" t="s">
        <v>25</v>
      </c>
      <c r="I33" s="62" t="n">
        <f aca="false">IF(D33="x",'Analiza danych'!F$11,"")</f>
        <v>13.6291600633914</v>
      </c>
      <c r="J33" s="62" t="n">
        <f aca="false">IF(E33="x",'Analiza danych'!G$11,"")</f>
        <v>12.3613312202853</v>
      </c>
      <c r="K33" s="62" t="n">
        <f aca="false">IF(F33="x",'Analiza danych'!H$11,"")</f>
        <v>12.1236133122029</v>
      </c>
      <c r="L33" s="62" t="n">
        <f aca="false">IF(G33="x",'Analiza danych'!I$11,"")</f>
        <v>9.66719492868463</v>
      </c>
      <c r="M33" s="62" t="n">
        <f aca="false">IF(H33="x",'Analiza danych'!J$11,"")</f>
        <v>2.21870047543582</v>
      </c>
      <c r="N33" s="63" t="n">
        <f aca="false">SUM(I33:M33)+50</f>
        <v>100</v>
      </c>
      <c r="O33" s="22"/>
    </row>
    <row r="34" customFormat="false" ht="28.35" hidden="false" customHeight="true" outlineLevel="0" collapsed="false">
      <c r="A34" s="21"/>
      <c r="B34" s="21" t="s">
        <v>43</v>
      </c>
      <c r="C34" s="21" t="s">
        <v>305</v>
      </c>
      <c r="D34" s="62" t="s">
        <v>25</v>
      </c>
      <c r="E34" s="62" t="s">
        <v>25</v>
      </c>
      <c r="F34" s="62" t="s">
        <v>25</v>
      </c>
      <c r="G34" s="62" t="s">
        <v>25</v>
      </c>
      <c r="H34" s="62" t="s">
        <v>25</v>
      </c>
      <c r="I34" s="62" t="n">
        <f aca="false">IF(D34="x",'Analiza danych'!F$11,"")</f>
        <v>13.6291600633914</v>
      </c>
      <c r="J34" s="62" t="n">
        <f aca="false">IF(E34="x",'Analiza danych'!G$11,"")</f>
        <v>12.3613312202853</v>
      </c>
      <c r="K34" s="62" t="n">
        <f aca="false">IF(F34="x",'Analiza danych'!H$11,"")</f>
        <v>12.1236133122029</v>
      </c>
      <c r="L34" s="62" t="n">
        <f aca="false">IF(G34="x",'Analiza danych'!I$11,"")</f>
        <v>9.66719492868463</v>
      </c>
      <c r="M34" s="62" t="n">
        <f aca="false">IF(H34="x",'Analiza danych'!J$11,"")</f>
        <v>2.21870047543582</v>
      </c>
      <c r="N34" s="63" t="n">
        <f aca="false">SUM(I34:M34)+50</f>
        <v>100</v>
      </c>
      <c r="O34" s="22"/>
    </row>
    <row r="35" customFormat="false" ht="28.35" hidden="false" customHeight="true" outlineLevel="0" collapsed="false">
      <c r="A35" s="21"/>
      <c r="B35" s="21" t="s">
        <v>43</v>
      </c>
      <c r="C35" s="21" t="s">
        <v>306</v>
      </c>
      <c r="D35" s="62" t="s">
        <v>25</v>
      </c>
      <c r="E35" s="62" t="s">
        <v>25</v>
      </c>
      <c r="F35" s="62" t="s">
        <v>25</v>
      </c>
      <c r="G35" s="62" t="s">
        <v>25</v>
      </c>
      <c r="H35" s="62" t="s">
        <v>25</v>
      </c>
      <c r="I35" s="62" t="n">
        <f aca="false">IF(D35="x",'Analiza danych'!F$11,"")</f>
        <v>13.6291600633914</v>
      </c>
      <c r="J35" s="62" t="n">
        <f aca="false">IF(E35="x",'Analiza danych'!G$11,"")</f>
        <v>12.3613312202853</v>
      </c>
      <c r="K35" s="62" t="n">
        <f aca="false">IF(F35="x",'Analiza danych'!H$11,"")</f>
        <v>12.1236133122029</v>
      </c>
      <c r="L35" s="62" t="n">
        <f aca="false">IF(G35="x",'Analiza danych'!I$11,"")</f>
        <v>9.66719492868463</v>
      </c>
      <c r="M35" s="62" t="n">
        <f aca="false">IF(H35="x",'Analiza danych'!J$11,"")</f>
        <v>2.21870047543582</v>
      </c>
      <c r="N35" s="63" t="n">
        <f aca="false">SUM(I35:M35)+50</f>
        <v>100</v>
      </c>
      <c r="O35" s="22" t="s">
        <v>398</v>
      </c>
    </row>
    <row r="36" customFormat="false" ht="28.35" hidden="false" customHeight="true" outlineLevel="0" collapsed="false">
      <c r="A36" s="21"/>
      <c r="B36" s="21" t="s">
        <v>164</v>
      </c>
      <c r="C36" s="21" t="s">
        <v>176</v>
      </c>
      <c r="D36" s="62" t="s">
        <v>25</v>
      </c>
      <c r="E36" s="62" t="s">
        <v>25</v>
      </c>
      <c r="F36" s="62" t="s">
        <v>25</v>
      </c>
      <c r="G36" s="62" t="s">
        <v>25</v>
      </c>
      <c r="H36" s="62"/>
      <c r="I36" s="62" t="n">
        <f aca="false">IF(D36="x",'Analiza danych'!F$11,"")</f>
        <v>13.6291600633914</v>
      </c>
      <c r="J36" s="62" t="n">
        <f aca="false">IF(E36="x",'Analiza danych'!G$11,"")</f>
        <v>12.3613312202853</v>
      </c>
      <c r="K36" s="62" t="n">
        <f aca="false">IF(F36="x",'Analiza danych'!H$11,"")</f>
        <v>12.1236133122029</v>
      </c>
      <c r="L36" s="62" t="n">
        <f aca="false">IF(G36="x",'Analiza danych'!I$11,"")</f>
        <v>9.66719492868463</v>
      </c>
      <c r="M36" s="62" t="str">
        <f aca="false">IF(H36="x",'Analiza danych'!J$11,"")</f>
        <v/>
      </c>
      <c r="N36" s="63" t="n">
        <f aca="false">SUM(I36:M36)+50</f>
        <v>97.7812995245642</v>
      </c>
      <c r="O36" s="22"/>
    </row>
    <row r="37" customFormat="false" ht="28.35" hidden="false" customHeight="true" outlineLevel="0" collapsed="false">
      <c r="A37" s="21"/>
      <c r="B37" s="21" t="s">
        <v>131</v>
      </c>
      <c r="C37" s="21" t="s">
        <v>132</v>
      </c>
      <c r="D37" s="62" t="s">
        <v>25</v>
      </c>
      <c r="E37" s="62" t="s">
        <v>25</v>
      </c>
      <c r="F37" s="62" t="s">
        <v>25</v>
      </c>
      <c r="G37" s="62"/>
      <c r="H37" s="62" t="s">
        <v>25</v>
      </c>
      <c r="I37" s="62" t="n">
        <f aca="false">IF(D37="x",'Analiza danych'!F$11,"")</f>
        <v>13.6291600633914</v>
      </c>
      <c r="J37" s="62" t="n">
        <f aca="false">IF(E37="x",'Analiza danych'!G$11,"")</f>
        <v>12.3613312202853</v>
      </c>
      <c r="K37" s="62" t="n">
        <f aca="false">IF(F37="x",'Analiza danych'!H$11,"")</f>
        <v>12.1236133122029</v>
      </c>
      <c r="L37" s="62" t="str">
        <f aca="false">IF(G37="x",'Analiza danych'!I$11,"")</f>
        <v/>
      </c>
      <c r="M37" s="62" t="n">
        <f aca="false">IF(H37="x",'Analiza danych'!J$11,"")</f>
        <v>2.21870047543582</v>
      </c>
      <c r="N37" s="63" t="n">
        <f aca="false">SUM(I37:M37)+50</f>
        <v>90.3328050713154</v>
      </c>
      <c r="O37" s="22"/>
    </row>
    <row r="38" customFormat="false" ht="28.35" hidden="false" customHeight="true" outlineLevel="0" collapsed="false">
      <c r="A38" s="21"/>
      <c r="B38" s="21" t="s">
        <v>131</v>
      </c>
      <c r="C38" s="21" t="s">
        <v>136</v>
      </c>
      <c r="D38" s="62" t="s">
        <v>25</v>
      </c>
      <c r="E38" s="62" t="s">
        <v>25</v>
      </c>
      <c r="F38" s="62" t="s">
        <v>25</v>
      </c>
      <c r="G38" s="62"/>
      <c r="H38" s="62" t="s">
        <v>25</v>
      </c>
      <c r="I38" s="62" t="n">
        <f aca="false">IF(D38="x",'Analiza danych'!F$11,"")</f>
        <v>13.6291600633914</v>
      </c>
      <c r="J38" s="62" t="n">
        <f aca="false">IF(E38="x",'Analiza danych'!G$11,"")</f>
        <v>12.3613312202853</v>
      </c>
      <c r="K38" s="62" t="n">
        <f aca="false">IF(F38="x",'Analiza danych'!H$11,"")</f>
        <v>12.1236133122029</v>
      </c>
      <c r="L38" s="62" t="str">
        <f aca="false">IF(G38="x",'Analiza danych'!I$11,"")</f>
        <v/>
      </c>
      <c r="M38" s="62" t="n">
        <f aca="false">IF(H38="x",'Analiza danych'!J$11,"")</f>
        <v>2.21870047543582</v>
      </c>
      <c r="N38" s="63" t="n">
        <f aca="false">SUM(I38:M38)+50</f>
        <v>90.3328050713154</v>
      </c>
      <c r="O38" s="22"/>
    </row>
    <row r="39" customFormat="false" ht="28.35" hidden="false" customHeight="true" outlineLevel="0" collapsed="false">
      <c r="A39" s="21"/>
      <c r="B39" s="21" t="s">
        <v>181</v>
      </c>
      <c r="C39" s="21" t="s">
        <v>184</v>
      </c>
      <c r="D39" s="62" t="s">
        <v>25</v>
      </c>
      <c r="E39" s="62" t="s">
        <v>25</v>
      </c>
      <c r="F39" s="62" t="s">
        <v>25</v>
      </c>
      <c r="G39" s="62"/>
      <c r="H39" s="62" t="s">
        <v>25</v>
      </c>
      <c r="I39" s="62" t="n">
        <f aca="false">IF(D39="x",'Analiza danych'!F$11,"")</f>
        <v>13.6291600633914</v>
      </c>
      <c r="J39" s="62" t="n">
        <f aca="false">IF(E39="x",'Analiza danych'!G$11,"")</f>
        <v>12.3613312202853</v>
      </c>
      <c r="K39" s="62" t="n">
        <f aca="false">IF(F39="x",'Analiza danych'!H$11,"")</f>
        <v>12.1236133122029</v>
      </c>
      <c r="L39" s="62" t="str">
        <f aca="false">IF(G39="x",'Analiza danych'!I$11,"")</f>
        <v/>
      </c>
      <c r="M39" s="62" t="n">
        <f aca="false">IF(H39="x",'Analiza danych'!J$11,"")</f>
        <v>2.21870047543582</v>
      </c>
      <c r="N39" s="63" t="n">
        <f aca="false">SUM(I39:M39)+50</f>
        <v>90.3328050713154</v>
      </c>
      <c r="O39" s="22" t="s">
        <v>398</v>
      </c>
    </row>
    <row r="40" customFormat="false" ht="28.35" hidden="false" customHeight="true" outlineLevel="0" collapsed="false">
      <c r="A40" s="21"/>
      <c r="B40" s="21" t="s">
        <v>193</v>
      </c>
      <c r="C40" s="21" t="s">
        <v>194</v>
      </c>
      <c r="D40" s="62" t="s">
        <v>25</v>
      </c>
      <c r="E40" s="62" t="s">
        <v>25</v>
      </c>
      <c r="F40" s="62" t="s">
        <v>25</v>
      </c>
      <c r="G40" s="62"/>
      <c r="H40" s="62" t="s">
        <v>25</v>
      </c>
      <c r="I40" s="62" t="n">
        <f aca="false">IF(D40="x",'Analiza danych'!F$11,"")</f>
        <v>13.6291600633914</v>
      </c>
      <c r="J40" s="62" t="n">
        <f aca="false">IF(E40="x",'Analiza danych'!G$11,"")</f>
        <v>12.3613312202853</v>
      </c>
      <c r="K40" s="62" t="n">
        <f aca="false">IF(F40="x",'Analiza danych'!H$11,"")</f>
        <v>12.1236133122029</v>
      </c>
      <c r="L40" s="62" t="str">
        <f aca="false">IF(G40="x",'Analiza danych'!I$11,"")</f>
        <v/>
      </c>
      <c r="M40" s="62" t="n">
        <f aca="false">IF(H40="x",'Analiza danych'!J$11,"")</f>
        <v>2.21870047543582</v>
      </c>
      <c r="N40" s="63" t="n">
        <f aca="false">SUM(I40:M40)+50</f>
        <v>90.3328050713154</v>
      </c>
      <c r="O40" s="22" t="s">
        <v>398</v>
      </c>
    </row>
    <row r="41" customFormat="false" ht="28.35" hidden="false" customHeight="true" outlineLevel="0" collapsed="false">
      <c r="A41" s="21"/>
      <c r="B41" s="21" t="s">
        <v>193</v>
      </c>
      <c r="C41" s="21" t="s">
        <v>195</v>
      </c>
      <c r="D41" s="62" t="s">
        <v>25</v>
      </c>
      <c r="E41" s="62" t="s">
        <v>25</v>
      </c>
      <c r="F41" s="62" t="s">
        <v>25</v>
      </c>
      <c r="G41" s="62"/>
      <c r="H41" s="62" t="s">
        <v>25</v>
      </c>
      <c r="I41" s="62" t="n">
        <f aca="false">IF(D41="x",'Analiza danych'!F$11,"")</f>
        <v>13.6291600633914</v>
      </c>
      <c r="J41" s="62" t="n">
        <f aca="false">IF(E41="x",'Analiza danych'!G$11,"")</f>
        <v>12.3613312202853</v>
      </c>
      <c r="K41" s="62" t="n">
        <f aca="false">IF(F41="x",'Analiza danych'!H$11,"")</f>
        <v>12.1236133122029</v>
      </c>
      <c r="L41" s="62" t="str">
        <f aca="false">IF(G41="x",'Analiza danych'!I$11,"")</f>
        <v/>
      </c>
      <c r="M41" s="62" t="n">
        <f aca="false">IF(H41="x",'Analiza danych'!J$11,"")</f>
        <v>2.21870047543582</v>
      </c>
      <c r="N41" s="63" t="n">
        <f aca="false">SUM(I41:M41)+50</f>
        <v>90.3328050713154</v>
      </c>
      <c r="O41" s="22"/>
    </row>
    <row r="42" customFormat="false" ht="28.35" hidden="false" customHeight="true" outlineLevel="0" collapsed="false">
      <c r="A42" s="21"/>
      <c r="B42" s="21" t="s">
        <v>23</v>
      </c>
      <c r="C42" s="21" t="s">
        <v>24</v>
      </c>
      <c r="D42" s="62" t="s">
        <v>25</v>
      </c>
      <c r="E42" s="62" t="s">
        <v>25</v>
      </c>
      <c r="F42" s="62"/>
      <c r="G42" s="62" t="s">
        <v>25</v>
      </c>
      <c r="H42" s="62" t="s">
        <v>25</v>
      </c>
      <c r="I42" s="62" t="n">
        <f aca="false">IF(D42="x",'Analiza danych'!F$11,"")</f>
        <v>13.6291600633914</v>
      </c>
      <c r="J42" s="62" t="n">
        <f aca="false">IF(E42="x",'Analiza danych'!G$11,"")</f>
        <v>12.3613312202853</v>
      </c>
      <c r="K42" s="62" t="str">
        <f aca="false">IF(F42="x",'Analiza danych'!H$11,"")</f>
        <v/>
      </c>
      <c r="L42" s="62" t="n">
        <f aca="false">IF(G42="x",'Analiza danych'!I$11,"")</f>
        <v>9.66719492868463</v>
      </c>
      <c r="M42" s="62" t="n">
        <f aca="false">IF(H42="x",'Analiza danych'!J$11,"")</f>
        <v>2.21870047543582</v>
      </c>
      <c r="N42" s="63" t="n">
        <f aca="false">SUM(I42:M42)+50</f>
        <v>87.8763866877972</v>
      </c>
      <c r="O42" s="22" t="s">
        <v>398</v>
      </c>
    </row>
    <row r="43" customFormat="false" ht="28.35" hidden="false" customHeight="true" outlineLevel="0" collapsed="false">
      <c r="A43" s="21"/>
      <c r="B43" s="21" t="s">
        <v>23</v>
      </c>
      <c r="C43" s="21" t="s">
        <v>30</v>
      </c>
      <c r="D43" s="62" t="s">
        <v>25</v>
      </c>
      <c r="E43" s="62" t="s">
        <v>25</v>
      </c>
      <c r="F43" s="62"/>
      <c r="G43" s="62" t="s">
        <v>25</v>
      </c>
      <c r="H43" s="62" t="s">
        <v>25</v>
      </c>
      <c r="I43" s="62" t="n">
        <f aca="false">IF(D43="x",'Analiza danych'!F$11,"")</f>
        <v>13.6291600633914</v>
      </c>
      <c r="J43" s="62" t="n">
        <f aca="false">IF(E43="x",'Analiza danych'!G$11,"")</f>
        <v>12.3613312202853</v>
      </c>
      <c r="K43" s="62" t="str">
        <f aca="false">IF(F43="x",'Analiza danych'!H$11,"")</f>
        <v/>
      </c>
      <c r="L43" s="62" t="n">
        <f aca="false">IF(G43="x",'Analiza danych'!I$11,"")</f>
        <v>9.66719492868463</v>
      </c>
      <c r="M43" s="62" t="n">
        <f aca="false">IF(H43="x",'Analiza danych'!J$11,"")</f>
        <v>2.21870047543582</v>
      </c>
      <c r="N43" s="63" t="n">
        <f aca="false">SUM(I43:M43)+50</f>
        <v>87.8763866877972</v>
      </c>
      <c r="O43" s="22"/>
    </row>
    <row r="44" customFormat="false" ht="28.35" hidden="false" customHeight="true" outlineLevel="0" collapsed="false">
      <c r="A44" s="21"/>
      <c r="B44" s="21" t="s">
        <v>23</v>
      </c>
      <c r="C44" s="21" t="s">
        <v>32</v>
      </c>
      <c r="D44" s="62" t="s">
        <v>25</v>
      </c>
      <c r="E44" s="62" t="s">
        <v>25</v>
      </c>
      <c r="F44" s="62"/>
      <c r="G44" s="62" t="s">
        <v>25</v>
      </c>
      <c r="H44" s="62" t="s">
        <v>25</v>
      </c>
      <c r="I44" s="62" t="n">
        <f aca="false">IF(D44="x",'Analiza danych'!F$11,"")</f>
        <v>13.6291600633914</v>
      </c>
      <c r="J44" s="62" t="n">
        <f aca="false">IF(E44="x",'Analiza danych'!G$11,"")</f>
        <v>12.3613312202853</v>
      </c>
      <c r="K44" s="62" t="str">
        <f aca="false">IF(F44="x",'Analiza danych'!H$11,"")</f>
        <v/>
      </c>
      <c r="L44" s="62" t="n">
        <f aca="false">IF(G44="x",'Analiza danych'!I$11,"")</f>
        <v>9.66719492868463</v>
      </c>
      <c r="M44" s="62" t="n">
        <f aca="false">IF(H44="x",'Analiza danych'!J$11,"")</f>
        <v>2.21870047543582</v>
      </c>
      <c r="N44" s="63" t="n">
        <f aca="false">SUM(I44:M44)+50</f>
        <v>87.8763866877972</v>
      </c>
      <c r="O44" s="22"/>
    </row>
    <row r="45" customFormat="false" ht="28.35" hidden="false" customHeight="true" outlineLevel="0" collapsed="false">
      <c r="A45" s="21"/>
      <c r="B45" s="21" t="s">
        <v>23</v>
      </c>
      <c r="C45" s="21" t="s">
        <v>34</v>
      </c>
      <c r="D45" s="62" t="s">
        <v>25</v>
      </c>
      <c r="E45" s="62" t="s">
        <v>25</v>
      </c>
      <c r="F45" s="62"/>
      <c r="G45" s="62" t="s">
        <v>25</v>
      </c>
      <c r="H45" s="62" t="s">
        <v>25</v>
      </c>
      <c r="I45" s="62" t="n">
        <f aca="false">IF(D45="x",'Analiza danych'!F$11,"")</f>
        <v>13.6291600633914</v>
      </c>
      <c r="J45" s="62" t="n">
        <f aca="false">IF(E45="x",'Analiza danych'!G$11,"")</f>
        <v>12.3613312202853</v>
      </c>
      <c r="K45" s="62" t="str">
        <f aca="false">IF(F45="x",'Analiza danych'!H$11,"")</f>
        <v/>
      </c>
      <c r="L45" s="62" t="n">
        <f aca="false">IF(G45="x",'Analiza danych'!I$11,"")</f>
        <v>9.66719492868463</v>
      </c>
      <c r="M45" s="62" t="n">
        <f aca="false">IF(H45="x",'Analiza danych'!J$11,"")</f>
        <v>2.21870047543582</v>
      </c>
      <c r="N45" s="63" t="n">
        <f aca="false">SUM(I45:M45)+50</f>
        <v>87.8763866877972</v>
      </c>
      <c r="O45" s="22"/>
    </row>
    <row r="46" customFormat="false" ht="28.35" hidden="false" customHeight="true" outlineLevel="0" collapsed="false">
      <c r="A46" s="21"/>
      <c r="B46" s="21" t="s">
        <v>53</v>
      </c>
      <c r="C46" s="21" t="s">
        <v>61</v>
      </c>
      <c r="D46" s="62" t="s">
        <v>25</v>
      </c>
      <c r="E46" s="62" t="s">
        <v>25</v>
      </c>
      <c r="F46" s="62"/>
      <c r="G46" s="62" t="s">
        <v>25</v>
      </c>
      <c r="H46" s="62" t="s">
        <v>25</v>
      </c>
      <c r="I46" s="62" t="n">
        <f aca="false">IF(D46="x",'Analiza danych'!F$11,"")</f>
        <v>13.6291600633914</v>
      </c>
      <c r="J46" s="62" t="n">
        <f aca="false">IF(E46="x",'Analiza danych'!G$11,"")</f>
        <v>12.3613312202853</v>
      </c>
      <c r="K46" s="62" t="str">
        <f aca="false">IF(F46="x",'Analiza danych'!H$11,"")</f>
        <v/>
      </c>
      <c r="L46" s="62" t="n">
        <f aca="false">IF(G46="x",'Analiza danych'!I$11,"")</f>
        <v>9.66719492868463</v>
      </c>
      <c r="M46" s="62" t="n">
        <f aca="false">IF(H46="x",'Analiza danych'!J$11,"")</f>
        <v>2.21870047543582</v>
      </c>
      <c r="N46" s="63" t="n">
        <f aca="false">SUM(I46:M46)+50</f>
        <v>87.8763866877972</v>
      </c>
      <c r="O46" s="22"/>
    </row>
    <row r="47" customFormat="false" ht="28.35" hidden="false" customHeight="true" outlineLevel="0" collapsed="false">
      <c r="A47" s="21"/>
      <c r="B47" s="21" t="s">
        <v>53</v>
      </c>
      <c r="C47" s="21" t="s">
        <v>62</v>
      </c>
      <c r="D47" s="62" t="s">
        <v>25</v>
      </c>
      <c r="E47" s="62" t="s">
        <v>25</v>
      </c>
      <c r="F47" s="62"/>
      <c r="G47" s="62" t="s">
        <v>25</v>
      </c>
      <c r="H47" s="62" t="s">
        <v>25</v>
      </c>
      <c r="I47" s="62" t="n">
        <f aca="false">IF(D47="x",'Analiza danych'!F$11,"")</f>
        <v>13.6291600633914</v>
      </c>
      <c r="J47" s="62" t="n">
        <f aca="false">IF(E47="x",'Analiza danych'!G$11,"")</f>
        <v>12.3613312202853</v>
      </c>
      <c r="K47" s="62" t="str">
        <f aca="false">IF(F47="x",'Analiza danych'!H$11,"")</f>
        <v/>
      </c>
      <c r="L47" s="62" t="n">
        <f aca="false">IF(G47="x",'Analiza danych'!I$11,"")</f>
        <v>9.66719492868463</v>
      </c>
      <c r="M47" s="62" t="n">
        <f aca="false">IF(H47="x",'Analiza danych'!J$11,"")</f>
        <v>2.21870047543582</v>
      </c>
      <c r="N47" s="63" t="n">
        <f aca="false">SUM(I47:M47)+50</f>
        <v>87.8763866877972</v>
      </c>
      <c r="O47" s="22"/>
    </row>
    <row r="48" customFormat="false" ht="28.35" hidden="false" customHeight="true" outlineLevel="0" collapsed="false">
      <c r="A48" s="21"/>
      <c r="B48" s="21" t="s">
        <v>53</v>
      </c>
      <c r="C48" s="21" t="s">
        <v>63</v>
      </c>
      <c r="D48" s="62" t="s">
        <v>25</v>
      </c>
      <c r="E48" s="62" t="s">
        <v>25</v>
      </c>
      <c r="F48" s="62"/>
      <c r="G48" s="62" t="s">
        <v>25</v>
      </c>
      <c r="H48" s="62" t="s">
        <v>25</v>
      </c>
      <c r="I48" s="62" t="n">
        <f aca="false">IF(D48="x",'Analiza danych'!F$11,"")</f>
        <v>13.6291600633914</v>
      </c>
      <c r="J48" s="62" t="n">
        <f aca="false">IF(E48="x",'Analiza danych'!G$11,"")</f>
        <v>12.3613312202853</v>
      </c>
      <c r="K48" s="62" t="str">
        <f aca="false">IF(F48="x",'Analiza danych'!H$11,"")</f>
        <v/>
      </c>
      <c r="L48" s="62" t="n">
        <f aca="false">IF(G48="x",'Analiza danych'!I$11,"")</f>
        <v>9.66719492868463</v>
      </c>
      <c r="M48" s="62" t="n">
        <f aca="false">IF(H48="x",'Analiza danych'!J$11,"")</f>
        <v>2.21870047543582</v>
      </c>
      <c r="N48" s="63" t="n">
        <f aca="false">SUM(I48:M48)+50</f>
        <v>87.8763866877972</v>
      </c>
      <c r="O48" s="22"/>
    </row>
    <row r="49" customFormat="false" ht="28.35" hidden="false" customHeight="true" outlineLevel="0" collapsed="false">
      <c r="A49" s="21"/>
      <c r="B49" s="21" t="s">
        <v>53</v>
      </c>
      <c r="C49" s="21" t="s">
        <v>64</v>
      </c>
      <c r="D49" s="62" t="s">
        <v>25</v>
      </c>
      <c r="E49" s="62" t="s">
        <v>25</v>
      </c>
      <c r="F49" s="62"/>
      <c r="G49" s="62" t="s">
        <v>25</v>
      </c>
      <c r="H49" s="62" t="s">
        <v>25</v>
      </c>
      <c r="I49" s="62" t="n">
        <f aca="false">IF(D49="x",'Analiza danych'!F$11,"")</f>
        <v>13.6291600633914</v>
      </c>
      <c r="J49" s="62" t="n">
        <f aca="false">IF(E49="x",'Analiza danych'!G$11,"")</f>
        <v>12.3613312202853</v>
      </c>
      <c r="K49" s="62" t="str">
        <f aca="false">IF(F49="x",'Analiza danych'!H$11,"")</f>
        <v/>
      </c>
      <c r="L49" s="62" t="n">
        <f aca="false">IF(G49="x",'Analiza danych'!I$11,"")</f>
        <v>9.66719492868463</v>
      </c>
      <c r="M49" s="62" t="n">
        <f aca="false">IF(H49="x",'Analiza danych'!J$11,"")</f>
        <v>2.21870047543582</v>
      </c>
      <c r="N49" s="63" t="n">
        <f aca="false">SUM(I49:M49)+50</f>
        <v>87.8763866877972</v>
      </c>
      <c r="O49" s="22"/>
    </row>
    <row r="50" customFormat="false" ht="28.35" hidden="false" customHeight="true" outlineLevel="0" collapsed="false">
      <c r="A50" s="21"/>
      <c r="B50" s="21" t="s">
        <v>105</v>
      </c>
      <c r="C50" s="21" t="s">
        <v>110</v>
      </c>
      <c r="D50" s="62" t="s">
        <v>25</v>
      </c>
      <c r="E50" s="62" t="s">
        <v>25</v>
      </c>
      <c r="F50" s="62"/>
      <c r="G50" s="62" t="s">
        <v>25</v>
      </c>
      <c r="H50" s="62" t="s">
        <v>25</v>
      </c>
      <c r="I50" s="62" t="n">
        <f aca="false">IF(D50="x",'Analiza danych'!F$11,"")</f>
        <v>13.6291600633914</v>
      </c>
      <c r="J50" s="62" t="n">
        <f aca="false">IF(E50="x",'Analiza danych'!G$11,"")</f>
        <v>12.3613312202853</v>
      </c>
      <c r="K50" s="62" t="str">
        <f aca="false">IF(F50="x",'Analiza danych'!H$11,"")</f>
        <v/>
      </c>
      <c r="L50" s="62" t="n">
        <f aca="false">IF(G50="x",'Analiza danych'!I$11,"")</f>
        <v>9.66719492868463</v>
      </c>
      <c r="M50" s="62" t="n">
        <f aca="false">IF(H50="x",'Analiza danych'!J$11,"")</f>
        <v>2.21870047543582</v>
      </c>
      <c r="N50" s="63" t="n">
        <f aca="false">SUM(I50:M50)+50</f>
        <v>87.8763866877972</v>
      </c>
      <c r="O50" s="22"/>
    </row>
    <row r="51" customFormat="false" ht="28.35" hidden="false" customHeight="true" outlineLevel="0" collapsed="false">
      <c r="A51" s="21"/>
      <c r="B51" s="21" t="s">
        <v>105</v>
      </c>
      <c r="C51" s="21" t="s">
        <v>111</v>
      </c>
      <c r="D51" s="62" t="s">
        <v>25</v>
      </c>
      <c r="E51" s="62" t="s">
        <v>25</v>
      </c>
      <c r="F51" s="62"/>
      <c r="G51" s="62" t="s">
        <v>25</v>
      </c>
      <c r="H51" s="62" t="s">
        <v>25</v>
      </c>
      <c r="I51" s="62" t="n">
        <f aca="false">IF(D51="x",'Analiza danych'!F$11,"")</f>
        <v>13.6291600633914</v>
      </c>
      <c r="J51" s="62" t="n">
        <f aca="false">IF(E51="x",'Analiza danych'!G$11,"")</f>
        <v>12.3613312202853</v>
      </c>
      <c r="K51" s="62" t="str">
        <f aca="false">IF(F51="x",'Analiza danych'!H$11,"")</f>
        <v/>
      </c>
      <c r="L51" s="62" t="n">
        <f aca="false">IF(G51="x",'Analiza danych'!I$11,"")</f>
        <v>9.66719492868463</v>
      </c>
      <c r="M51" s="62" t="n">
        <f aca="false">IF(H51="x",'Analiza danych'!J$11,"")</f>
        <v>2.21870047543582</v>
      </c>
      <c r="N51" s="63" t="n">
        <f aca="false">SUM(I51:M51)+50</f>
        <v>87.8763866877972</v>
      </c>
      <c r="O51" s="22"/>
    </row>
    <row r="52" customFormat="false" ht="28.35" hidden="false" customHeight="true" outlineLevel="0" collapsed="false">
      <c r="A52" s="21"/>
      <c r="B52" s="21" t="s">
        <v>105</v>
      </c>
      <c r="C52" s="21" t="s">
        <v>112</v>
      </c>
      <c r="D52" s="62" t="s">
        <v>25</v>
      </c>
      <c r="E52" s="62" t="s">
        <v>25</v>
      </c>
      <c r="F52" s="62"/>
      <c r="G52" s="62" t="s">
        <v>25</v>
      </c>
      <c r="H52" s="62" t="s">
        <v>25</v>
      </c>
      <c r="I52" s="62" t="n">
        <f aca="false">IF(D52="x",'Analiza danych'!F$11,"")</f>
        <v>13.6291600633914</v>
      </c>
      <c r="J52" s="62" t="n">
        <f aca="false">IF(E52="x",'Analiza danych'!G$11,"")</f>
        <v>12.3613312202853</v>
      </c>
      <c r="K52" s="62" t="str">
        <f aca="false">IF(F52="x",'Analiza danych'!H$11,"")</f>
        <v/>
      </c>
      <c r="L52" s="62" t="n">
        <f aca="false">IF(G52="x",'Analiza danych'!I$11,"")</f>
        <v>9.66719492868463</v>
      </c>
      <c r="M52" s="62" t="n">
        <f aca="false">IF(H52="x",'Analiza danych'!J$11,"")</f>
        <v>2.21870047543582</v>
      </c>
      <c r="N52" s="63" t="n">
        <f aca="false">SUM(I52:M52)+50</f>
        <v>87.8763866877972</v>
      </c>
      <c r="O52" s="22"/>
    </row>
    <row r="53" customFormat="false" ht="28.35" hidden="false" customHeight="true" outlineLevel="0" collapsed="false">
      <c r="A53" s="21"/>
      <c r="B53" s="21" t="s">
        <v>105</v>
      </c>
      <c r="C53" s="21" t="s">
        <v>113</v>
      </c>
      <c r="D53" s="62" t="s">
        <v>25</v>
      </c>
      <c r="E53" s="62" t="s">
        <v>25</v>
      </c>
      <c r="F53" s="62"/>
      <c r="G53" s="62" t="s">
        <v>25</v>
      </c>
      <c r="H53" s="62" t="s">
        <v>25</v>
      </c>
      <c r="I53" s="62" t="n">
        <f aca="false">IF(D53="x",'Analiza danych'!F$11,"")</f>
        <v>13.6291600633914</v>
      </c>
      <c r="J53" s="62" t="n">
        <f aca="false">IF(E53="x",'Analiza danych'!G$11,"")</f>
        <v>12.3613312202853</v>
      </c>
      <c r="K53" s="62" t="str">
        <f aca="false">IF(F53="x",'Analiza danych'!H$11,"")</f>
        <v/>
      </c>
      <c r="L53" s="62" t="n">
        <f aca="false">IF(G53="x",'Analiza danych'!I$11,"")</f>
        <v>9.66719492868463</v>
      </c>
      <c r="M53" s="62" t="n">
        <f aca="false">IF(H53="x",'Analiza danych'!J$11,"")</f>
        <v>2.21870047543582</v>
      </c>
      <c r="N53" s="63" t="n">
        <f aca="false">SUM(I53:M53)+50</f>
        <v>87.8763866877972</v>
      </c>
      <c r="O53" s="22"/>
    </row>
    <row r="54" customFormat="false" ht="28.35" hidden="false" customHeight="true" outlineLevel="0" collapsed="false">
      <c r="A54" s="21"/>
      <c r="B54" s="21" t="s">
        <v>209</v>
      </c>
      <c r="C54" s="21" t="s">
        <v>211</v>
      </c>
      <c r="D54" s="62" t="s">
        <v>25</v>
      </c>
      <c r="E54" s="62" t="s">
        <v>25</v>
      </c>
      <c r="F54" s="62"/>
      <c r="G54" s="62" t="s">
        <v>25</v>
      </c>
      <c r="H54" s="62" t="s">
        <v>25</v>
      </c>
      <c r="I54" s="62" t="n">
        <f aca="false">IF(D54="x",'Analiza danych'!F$11,"")</f>
        <v>13.6291600633914</v>
      </c>
      <c r="J54" s="62" t="n">
        <f aca="false">IF(E54="x",'Analiza danych'!G$11,"")</f>
        <v>12.3613312202853</v>
      </c>
      <c r="K54" s="62" t="str">
        <f aca="false">IF(F54="x",'Analiza danych'!H$11,"")</f>
        <v/>
      </c>
      <c r="L54" s="62" t="n">
        <f aca="false">IF(G54="x",'Analiza danych'!I$11,"")</f>
        <v>9.66719492868463</v>
      </c>
      <c r="M54" s="62" t="n">
        <f aca="false">IF(H54="x",'Analiza danych'!J$11,"")</f>
        <v>2.21870047543582</v>
      </c>
      <c r="N54" s="63" t="n">
        <f aca="false">SUM(I54:M54)+50</f>
        <v>87.8763866877972</v>
      </c>
      <c r="O54" s="22"/>
    </row>
    <row r="55" customFormat="false" ht="28.35" hidden="false" customHeight="true" outlineLevel="0" collapsed="false">
      <c r="A55" s="21"/>
      <c r="B55" s="21" t="s">
        <v>209</v>
      </c>
      <c r="C55" s="21" t="s">
        <v>212</v>
      </c>
      <c r="D55" s="62" t="s">
        <v>25</v>
      </c>
      <c r="E55" s="62" t="s">
        <v>25</v>
      </c>
      <c r="F55" s="62"/>
      <c r="G55" s="62" t="s">
        <v>25</v>
      </c>
      <c r="H55" s="62" t="s">
        <v>25</v>
      </c>
      <c r="I55" s="62" t="n">
        <f aca="false">IF(D55="x",'Analiza danych'!F$11,"")</f>
        <v>13.6291600633914</v>
      </c>
      <c r="J55" s="62" t="n">
        <f aca="false">IF(E55="x",'Analiza danych'!G$11,"")</f>
        <v>12.3613312202853</v>
      </c>
      <c r="K55" s="62" t="str">
        <f aca="false">IF(F55="x",'Analiza danych'!H$11,"")</f>
        <v/>
      </c>
      <c r="L55" s="62" t="n">
        <f aca="false">IF(G55="x",'Analiza danych'!I$11,"")</f>
        <v>9.66719492868463</v>
      </c>
      <c r="M55" s="62" t="n">
        <f aca="false">IF(H55="x",'Analiza danych'!J$11,"")</f>
        <v>2.21870047543582</v>
      </c>
      <c r="N55" s="63" t="n">
        <f aca="false">SUM(I55:M55)+50</f>
        <v>87.8763866877972</v>
      </c>
      <c r="O55" s="22"/>
    </row>
    <row r="56" customFormat="false" ht="28.35" hidden="false" customHeight="true" outlineLevel="0" collapsed="false">
      <c r="A56" s="21"/>
      <c r="B56" s="21" t="s">
        <v>209</v>
      </c>
      <c r="C56" s="21" t="s">
        <v>264</v>
      </c>
      <c r="D56" s="62" t="s">
        <v>25</v>
      </c>
      <c r="E56" s="62" t="s">
        <v>25</v>
      </c>
      <c r="F56" s="62"/>
      <c r="G56" s="62" t="s">
        <v>25</v>
      </c>
      <c r="H56" s="62" t="s">
        <v>25</v>
      </c>
      <c r="I56" s="62" t="n">
        <f aca="false">IF(D56="x",'Analiza danych'!F$11,"")</f>
        <v>13.6291600633914</v>
      </c>
      <c r="J56" s="62" t="n">
        <f aca="false">IF(E56="x",'Analiza danych'!G$11,"")</f>
        <v>12.3613312202853</v>
      </c>
      <c r="K56" s="62" t="str">
        <f aca="false">IF(F56="x",'Analiza danych'!H$11,"")</f>
        <v/>
      </c>
      <c r="L56" s="62" t="n">
        <f aca="false">IF(G56="x",'Analiza danych'!I$11,"")</f>
        <v>9.66719492868463</v>
      </c>
      <c r="M56" s="62" t="n">
        <f aca="false">IF(H56="x",'Analiza danych'!J$11,"")</f>
        <v>2.21870047543582</v>
      </c>
      <c r="N56" s="63" t="n">
        <f aca="false">SUM(I56:M56)+50</f>
        <v>87.8763866877972</v>
      </c>
      <c r="O56" s="22"/>
    </row>
    <row r="57" customFormat="false" ht="28.35" hidden="false" customHeight="true" outlineLevel="0" collapsed="false">
      <c r="A57" s="21"/>
      <c r="B57" s="21" t="s">
        <v>209</v>
      </c>
      <c r="C57" s="21" t="s">
        <v>265</v>
      </c>
      <c r="D57" s="62" t="s">
        <v>25</v>
      </c>
      <c r="E57" s="62" t="s">
        <v>25</v>
      </c>
      <c r="F57" s="62"/>
      <c r="G57" s="62" t="s">
        <v>25</v>
      </c>
      <c r="H57" s="62" t="s">
        <v>25</v>
      </c>
      <c r="I57" s="62" t="n">
        <f aca="false">IF(D57="x",'Analiza danych'!F$11,"")</f>
        <v>13.6291600633914</v>
      </c>
      <c r="J57" s="62" t="n">
        <f aca="false">IF(E57="x",'Analiza danych'!G$11,"")</f>
        <v>12.3613312202853</v>
      </c>
      <c r="K57" s="62" t="str">
        <f aca="false">IF(F57="x",'Analiza danych'!H$11,"")</f>
        <v/>
      </c>
      <c r="L57" s="62" t="n">
        <f aca="false">IF(G57="x",'Analiza danych'!I$11,"")</f>
        <v>9.66719492868463</v>
      </c>
      <c r="M57" s="62" t="n">
        <f aca="false">IF(H57="x",'Analiza danych'!J$11,"")</f>
        <v>2.21870047543582</v>
      </c>
      <c r="N57" s="63" t="n">
        <f aca="false">SUM(I57:M57)+50</f>
        <v>87.8763866877972</v>
      </c>
      <c r="O57" s="22"/>
    </row>
    <row r="58" customFormat="false" ht="28.35" hidden="false" customHeight="true" outlineLevel="0" collapsed="false">
      <c r="A58" s="21"/>
      <c r="B58" s="21" t="s">
        <v>209</v>
      </c>
      <c r="C58" s="21" t="s">
        <v>266</v>
      </c>
      <c r="D58" s="62" t="s">
        <v>25</v>
      </c>
      <c r="E58" s="62" t="s">
        <v>25</v>
      </c>
      <c r="F58" s="62"/>
      <c r="G58" s="62" t="s">
        <v>25</v>
      </c>
      <c r="H58" s="62" t="s">
        <v>25</v>
      </c>
      <c r="I58" s="62" t="n">
        <f aca="false">IF(D58="x",'Analiza danych'!F$11,"")</f>
        <v>13.6291600633914</v>
      </c>
      <c r="J58" s="62" t="n">
        <f aca="false">IF(E58="x",'Analiza danych'!G$11,"")</f>
        <v>12.3613312202853</v>
      </c>
      <c r="K58" s="62" t="str">
        <f aca="false">IF(F58="x",'Analiza danych'!H$11,"")</f>
        <v/>
      </c>
      <c r="L58" s="62" t="n">
        <f aca="false">IF(G58="x",'Analiza danych'!I$11,"")</f>
        <v>9.66719492868463</v>
      </c>
      <c r="M58" s="62" t="n">
        <f aca="false">IF(H58="x",'Analiza danych'!J$11,"")</f>
        <v>2.21870047543582</v>
      </c>
      <c r="N58" s="63" t="n">
        <f aca="false">SUM(I58:M58)+50</f>
        <v>87.8763866877972</v>
      </c>
      <c r="O58" s="22"/>
    </row>
    <row r="59" customFormat="false" ht="28.35" hidden="false" customHeight="true" outlineLevel="0" collapsed="false">
      <c r="A59" s="21"/>
      <c r="B59" s="21" t="s">
        <v>124</v>
      </c>
      <c r="C59" s="21" t="s">
        <v>128</v>
      </c>
      <c r="D59" s="62" t="s">
        <v>25</v>
      </c>
      <c r="E59" s="62"/>
      <c r="F59" s="62" t="s">
        <v>25</v>
      </c>
      <c r="G59" s="62" t="s">
        <v>25</v>
      </c>
      <c r="H59" s="62" t="s">
        <v>25</v>
      </c>
      <c r="I59" s="62" t="n">
        <f aca="false">IF(D59="x",'Analiza danych'!F$11,"")</f>
        <v>13.6291600633914</v>
      </c>
      <c r="J59" s="62" t="str">
        <f aca="false">IF(E59="x",'Analiza danych'!G$11,"")</f>
        <v/>
      </c>
      <c r="K59" s="62" t="n">
        <f aca="false">IF(F59="x",'Analiza danych'!H$11,"")</f>
        <v>12.1236133122029</v>
      </c>
      <c r="L59" s="62" t="n">
        <f aca="false">IF(G59="x",'Analiza danych'!I$11,"")</f>
        <v>9.66719492868463</v>
      </c>
      <c r="M59" s="62" t="n">
        <f aca="false">IF(H59="x",'Analiza danych'!J$11,"")</f>
        <v>2.21870047543582</v>
      </c>
      <c r="N59" s="63" t="n">
        <f aca="false">SUM(I59:M59)+50</f>
        <v>87.6386687797148</v>
      </c>
      <c r="O59" s="22" t="s">
        <v>398</v>
      </c>
    </row>
    <row r="60" customFormat="false" ht="28.35" hidden="false" customHeight="true" outlineLevel="0" collapsed="false">
      <c r="A60" s="21"/>
      <c r="B60" s="21" t="s">
        <v>164</v>
      </c>
      <c r="C60" s="21" t="s">
        <v>165</v>
      </c>
      <c r="D60" s="62" t="s">
        <v>25</v>
      </c>
      <c r="E60" s="62"/>
      <c r="F60" s="62" t="s">
        <v>25</v>
      </c>
      <c r="G60" s="62" t="s">
        <v>25</v>
      </c>
      <c r="H60" s="62" t="s">
        <v>25</v>
      </c>
      <c r="I60" s="62" t="n">
        <f aca="false">IF(D60="x",'Analiza danych'!F$11,"")</f>
        <v>13.6291600633914</v>
      </c>
      <c r="J60" s="62" t="str">
        <f aca="false">IF(E60="x",'Analiza danych'!G$11,"")</f>
        <v/>
      </c>
      <c r="K60" s="62" t="n">
        <f aca="false">IF(F60="x",'Analiza danych'!H$11,"")</f>
        <v>12.1236133122029</v>
      </c>
      <c r="L60" s="62" t="n">
        <f aca="false">IF(G60="x",'Analiza danych'!I$11,"")</f>
        <v>9.66719492868463</v>
      </c>
      <c r="M60" s="62" t="n">
        <f aca="false">IF(H60="x",'Analiza danych'!J$11,"")</f>
        <v>2.21870047543582</v>
      </c>
      <c r="N60" s="63" t="n">
        <f aca="false">SUM(I60:M60)+50</f>
        <v>87.6386687797148</v>
      </c>
      <c r="O60" s="22"/>
    </row>
    <row r="61" customFormat="false" ht="28.35" hidden="false" customHeight="true" outlineLevel="0" collapsed="false">
      <c r="A61" s="21"/>
      <c r="B61" s="21" t="s">
        <v>164</v>
      </c>
      <c r="C61" s="21" t="s">
        <v>169</v>
      </c>
      <c r="D61" s="62" t="s">
        <v>25</v>
      </c>
      <c r="E61" s="62"/>
      <c r="F61" s="62" t="s">
        <v>25</v>
      </c>
      <c r="G61" s="62" t="s">
        <v>25</v>
      </c>
      <c r="H61" s="62" t="s">
        <v>25</v>
      </c>
      <c r="I61" s="62" t="n">
        <f aca="false">IF(D61="x",'Analiza danych'!F$11,"")</f>
        <v>13.6291600633914</v>
      </c>
      <c r="J61" s="62" t="str">
        <f aca="false">IF(E61="x",'Analiza danych'!G$11,"")</f>
        <v/>
      </c>
      <c r="K61" s="62" t="n">
        <f aca="false">IF(F61="x",'Analiza danych'!H$11,"")</f>
        <v>12.1236133122029</v>
      </c>
      <c r="L61" s="62" t="n">
        <f aca="false">IF(G61="x",'Analiza danych'!I$11,"")</f>
        <v>9.66719492868463</v>
      </c>
      <c r="M61" s="62" t="n">
        <f aca="false">IF(H61="x",'Analiza danych'!J$11,"")</f>
        <v>2.21870047543582</v>
      </c>
      <c r="N61" s="63" t="n">
        <f aca="false">SUM(I61:M61)+50</f>
        <v>87.6386687797148</v>
      </c>
      <c r="O61" s="22" t="s">
        <v>398</v>
      </c>
    </row>
    <row r="62" customFormat="false" ht="28.35" hidden="false" customHeight="true" outlineLevel="0" collapsed="false">
      <c r="A62" s="21"/>
      <c r="B62" s="21" t="s">
        <v>209</v>
      </c>
      <c r="C62" s="21" t="s">
        <v>260</v>
      </c>
      <c r="D62" s="62" t="s">
        <v>25</v>
      </c>
      <c r="E62" s="62"/>
      <c r="F62" s="62" t="s">
        <v>25</v>
      </c>
      <c r="G62" s="62" t="s">
        <v>25</v>
      </c>
      <c r="H62" s="62" t="s">
        <v>25</v>
      </c>
      <c r="I62" s="62" t="n">
        <f aca="false">IF(D62="x",'Analiza danych'!F$11,"")</f>
        <v>13.6291600633914</v>
      </c>
      <c r="J62" s="62" t="str">
        <f aca="false">IF(E62="x",'Analiza danych'!G$11,"")</f>
        <v/>
      </c>
      <c r="K62" s="62" t="n">
        <f aca="false">IF(F62="x",'Analiza danych'!H$11,"")</f>
        <v>12.1236133122029</v>
      </c>
      <c r="L62" s="62" t="n">
        <f aca="false">IF(G62="x",'Analiza danych'!I$11,"")</f>
        <v>9.66719492868463</v>
      </c>
      <c r="M62" s="62" t="n">
        <f aca="false">IF(H62="x",'Analiza danych'!J$11,"")</f>
        <v>2.21870047543582</v>
      </c>
      <c r="N62" s="63" t="n">
        <f aca="false">SUM(I62:M62)+50</f>
        <v>87.6386687797148</v>
      </c>
      <c r="O62" s="22"/>
    </row>
    <row r="63" customFormat="false" ht="28.35" hidden="false" customHeight="true" outlineLevel="0" collapsed="false">
      <c r="A63" s="21"/>
      <c r="B63" s="21" t="s">
        <v>277</v>
      </c>
      <c r="C63" s="21" t="s">
        <v>282</v>
      </c>
      <c r="D63" s="62" t="s">
        <v>25</v>
      </c>
      <c r="E63" s="62"/>
      <c r="F63" s="62" t="s">
        <v>25</v>
      </c>
      <c r="G63" s="62" t="s">
        <v>25</v>
      </c>
      <c r="H63" s="62" t="s">
        <v>25</v>
      </c>
      <c r="I63" s="62" t="n">
        <f aca="false">IF(D63="x",'Analiza danych'!F$11,"")</f>
        <v>13.6291600633914</v>
      </c>
      <c r="J63" s="62" t="str">
        <f aca="false">IF(E63="x",'Analiza danych'!G$11,"")</f>
        <v/>
      </c>
      <c r="K63" s="62" t="n">
        <f aca="false">IF(F63="x",'Analiza danych'!H$11,"")</f>
        <v>12.1236133122029</v>
      </c>
      <c r="L63" s="62" t="n">
        <f aca="false">IF(G63="x",'Analiza danych'!I$11,"")</f>
        <v>9.66719492868463</v>
      </c>
      <c r="M63" s="62" t="n">
        <f aca="false">IF(H63="x",'Analiza danych'!J$11,"")</f>
        <v>2.21870047543582</v>
      </c>
      <c r="N63" s="63" t="n">
        <f aca="false">SUM(I63:M63)+50</f>
        <v>87.6386687797148</v>
      </c>
      <c r="O63" s="22"/>
    </row>
    <row r="64" customFormat="false" ht="28.35" hidden="false" customHeight="true" outlineLevel="0" collapsed="false">
      <c r="A64" s="21"/>
      <c r="B64" s="21" t="s">
        <v>277</v>
      </c>
      <c r="C64" s="21" t="s">
        <v>287</v>
      </c>
      <c r="D64" s="62" t="s">
        <v>25</v>
      </c>
      <c r="E64" s="62"/>
      <c r="F64" s="62" t="s">
        <v>25</v>
      </c>
      <c r="G64" s="62" t="s">
        <v>25</v>
      </c>
      <c r="H64" s="62" t="s">
        <v>25</v>
      </c>
      <c r="I64" s="62" t="n">
        <f aca="false">IF(D64="x",'Analiza danych'!F$11,"")</f>
        <v>13.6291600633914</v>
      </c>
      <c r="J64" s="62" t="str">
        <f aca="false">IF(E64="x",'Analiza danych'!G$11,"")</f>
        <v/>
      </c>
      <c r="K64" s="62" t="n">
        <f aca="false">IF(F64="x",'Analiza danych'!H$11,"")</f>
        <v>12.1236133122029</v>
      </c>
      <c r="L64" s="62" t="n">
        <f aca="false">IF(G64="x",'Analiza danych'!I$11,"")</f>
        <v>9.66719492868463</v>
      </c>
      <c r="M64" s="62" t="n">
        <f aca="false">IF(H64="x",'Analiza danych'!J$11,"")</f>
        <v>2.21870047543582</v>
      </c>
      <c r="N64" s="63" t="n">
        <f aca="false">SUM(I64:M64)+50</f>
        <v>87.6386687797148</v>
      </c>
      <c r="O64" s="22"/>
    </row>
    <row r="65" customFormat="false" ht="28.35" hidden="false" customHeight="true" outlineLevel="0" collapsed="false">
      <c r="A65" s="21"/>
      <c r="B65" s="21" t="s">
        <v>307</v>
      </c>
      <c r="C65" s="21" t="s">
        <v>310</v>
      </c>
      <c r="D65" s="62" t="s">
        <v>25</v>
      </c>
      <c r="E65" s="62"/>
      <c r="F65" s="62" t="s">
        <v>25</v>
      </c>
      <c r="G65" s="62" t="s">
        <v>25</v>
      </c>
      <c r="H65" s="62" t="s">
        <v>25</v>
      </c>
      <c r="I65" s="62" t="n">
        <f aca="false">IF(D65="x",'Analiza danych'!F$11,"")</f>
        <v>13.6291600633914</v>
      </c>
      <c r="J65" s="62" t="str">
        <f aca="false">IF(E65="x",'Analiza danych'!G$11,"")</f>
        <v/>
      </c>
      <c r="K65" s="62" t="n">
        <f aca="false">IF(F65="x",'Analiza danych'!H$11,"")</f>
        <v>12.1236133122029</v>
      </c>
      <c r="L65" s="62" t="n">
        <f aca="false">IF(G65="x",'Analiza danych'!I$11,"")</f>
        <v>9.66719492868463</v>
      </c>
      <c r="M65" s="62" t="n">
        <f aca="false">IF(H65="x",'Analiza danych'!J$11,"")</f>
        <v>2.21870047543582</v>
      </c>
      <c r="N65" s="63" t="n">
        <f aca="false">SUM(I65:M65)+50</f>
        <v>87.6386687797148</v>
      </c>
      <c r="O65" s="22" t="s">
        <v>398</v>
      </c>
    </row>
    <row r="66" customFormat="false" ht="28.35" hidden="false" customHeight="true" outlineLevel="0" collapsed="false">
      <c r="A66" s="26"/>
      <c r="B66" s="26" t="s">
        <v>65</v>
      </c>
      <c r="C66" s="21" t="s">
        <v>73</v>
      </c>
      <c r="D66" s="62"/>
      <c r="E66" s="62" t="s">
        <v>25</v>
      </c>
      <c r="F66" s="62" t="s">
        <v>25</v>
      </c>
      <c r="G66" s="62" t="s">
        <v>25</v>
      </c>
      <c r="H66" s="62" t="s">
        <v>25</v>
      </c>
      <c r="I66" s="62" t="str">
        <f aca="false">IF(D66="x",'Analiza danych'!F$11,"")</f>
        <v/>
      </c>
      <c r="J66" s="62" t="n">
        <f aca="false">IF(E66="x",'Analiza danych'!G$11,"")</f>
        <v>12.3613312202853</v>
      </c>
      <c r="K66" s="62" t="n">
        <f aca="false">IF(F66="x",'Analiza danych'!H$11,"")</f>
        <v>12.1236133122029</v>
      </c>
      <c r="L66" s="62" t="n">
        <f aca="false">IF(G66="x",'Analiza danych'!I$11,"")</f>
        <v>9.66719492868463</v>
      </c>
      <c r="M66" s="62" t="n">
        <f aca="false">IF(H66="x",'Analiza danych'!J$11,"")</f>
        <v>2.21870047543582</v>
      </c>
      <c r="N66" s="63" t="n">
        <f aca="false">SUM(I66:M66)+50</f>
        <v>86.3708399366086</v>
      </c>
      <c r="O66" s="22" t="s">
        <v>398</v>
      </c>
    </row>
    <row r="67" customFormat="false" ht="28.35" hidden="false" customHeight="true" outlineLevel="0" collapsed="false">
      <c r="A67" s="26"/>
      <c r="B67" s="21" t="s">
        <v>65</v>
      </c>
      <c r="C67" s="21" t="s">
        <v>74</v>
      </c>
      <c r="D67" s="62"/>
      <c r="E67" s="62" t="s">
        <v>25</v>
      </c>
      <c r="F67" s="62" t="s">
        <v>25</v>
      </c>
      <c r="G67" s="62" t="s">
        <v>25</v>
      </c>
      <c r="H67" s="62" t="s">
        <v>25</v>
      </c>
      <c r="I67" s="62" t="str">
        <f aca="false">IF(D67="x",'Analiza danych'!F$11,"")</f>
        <v/>
      </c>
      <c r="J67" s="62" t="n">
        <f aca="false">IF(E67="x",'Analiza danych'!G$11,"")</f>
        <v>12.3613312202853</v>
      </c>
      <c r="K67" s="62" t="n">
        <f aca="false">IF(F67="x",'Analiza danych'!H$11,"")</f>
        <v>12.1236133122029</v>
      </c>
      <c r="L67" s="62" t="n">
        <f aca="false">IF(G67="x",'Analiza danych'!I$11,"")</f>
        <v>9.66719492868463</v>
      </c>
      <c r="M67" s="62" t="n">
        <f aca="false">IF(H67="x",'Analiza danych'!J$11,"")</f>
        <v>2.21870047543582</v>
      </c>
      <c r="N67" s="63" t="n">
        <f aca="false">SUM(I67:M67)+50</f>
        <v>86.3708399366086</v>
      </c>
      <c r="O67" s="22"/>
    </row>
    <row r="68" customFormat="false" ht="28.35" hidden="false" customHeight="true" outlineLevel="0" collapsed="false">
      <c r="A68" s="26"/>
      <c r="B68" s="21" t="s">
        <v>65</v>
      </c>
      <c r="C68" s="21" t="s">
        <v>75</v>
      </c>
      <c r="D68" s="62"/>
      <c r="E68" s="62" t="s">
        <v>25</v>
      </c>
      <c r="F68" s="62" t="s">
        <v>25</v>
      </c>
      <c r="G68" s="62" t="s">
        <v>25</v>
      </c>
      <c r="H68" s="62" t="s">
        <v>25</v>
      </c>
      <c r="I68" s="62" t="str">
        <f aca="false">IF(D68="x",'Analiza danych'!F$11,"")</f>
        <v/>
      </c>
      <c r="J68" s="62" t="n">
        <f aca="false">IF(E68="x",'Analiza danych'!G$11,"")</f>
        <v>12.3613312202853</v>
      </c>
      <c r="K68" s="62" t="n">
        <f aca="false">IF(F68="x",'Analiza danych'!H$11,"")</f>
        <v>12.1236133122029</v>
      </c>
      <c r="L68" s="62" t="n">
        <f aca="false">IF(G68="x",'Analiza danych'!I$11,"")</f>
        <v>9.66719492868463</v>
      </c>
      <c r="M68" s="62" t="n">
        <f aca="false">IF(H68="x",'Analiza danych'!J$11,"")</f>
        <v>2.21870047543582</v>
      </c>
      <c r="N68" s="63" t="n">
        <f aca="false">SUM(I68:M68)+50</f>
        <v>86.3708399366086</v>
      </c>
      <c r="O68" s="22"/>
    </row>
    <row r="69" customFormat="false" ht="28.35" hidden="false" customHeight="true" outlineLevel="0" collapsed="false">
      <c r="A69" s="26"/>
      <c r="B69" s="21" t="s">
        <v>76</v>
      </c>
      <c r="C69" s="21" t="s">
        <v>77</v>
      </c>
      <c r="D69" s="62"/>
      <c r="E69" s="62" t="s">
        <v>25</v>
      </c>
      <c r="F69" s="62" t="s">
        <v>25</v>
      </c>
      <c r="G69" s="62" t="s">
        <v>25</v>
      </c>
      <c r="H69" s="62" t="s">
        <v>25</v>
      </c>
      <c r="I69" s="62" t="str">
        <f aca="false">IF(D69="x",'Analiza danych'!F$11,"")</f>
        <v/>
      </c>
      <c r="J69" s="62" t="n">
        <f aca="false">IF(E69="x",'Analiza danych'!G$11,"")</f>
        <v>12.3613312202853</v>
      </c>
      <c r="K69" s="62" t="n">
        <f aca="false">IF(F69="x",'Analiza danych'!H$11,"")</f>
        <v>12.1236133122029</v>
      </c>
      <c r="L69" s="62" t="n">
        <f aca="false">IF(G69="x",'Analiza danych'!I$11,"")</f>
        <v>9.66719492868463</v>
      </c>
      <c r="M69" s="62" t="n">
        <f aca="false">IF(H69="x",'Analiza danych'!J$11,"")</f>
        <v>2.21870047543582</v>
      </c>
      <c r="N69" s="63" t="n">
        <f aca="false">SUM(I69:M69)+50</f>
        <v>86.3708399366086</v>
      </c>
      <c r="O69" s="22"/>
    </row>
    <row r="70" customFormat="false" ht="28.35" hidden="false" customHeight="true" outlineLevel="0" collapsed="false">
      <c r="A70" s="26"/>
      <c r="B70" s="21" t="s">
        <v>76</v>
      </c>
      <c r="C70" s="21" t="s">
        <v>82</v>
      </c>
      <c r="D70" s="62"/>
      <c r="E70" s="62" t="s">
        <v>25</v>
      </c>
      <c r="F70" s="62" t="s">
        <v>25</v>
      </c>
      <c r="G70" s="62" t="s">
        <v>25</v>
      </c>
      <c r="H70" s="62" t="s">
        <v>25</v>
      </c>
      <c r="I70" s="62" t="str">
        <f aca="false">IF(D70="x",'Analiza danych'!F$11,"")</f>
        <v/>
      </c>
      <c r="J70" s="62" t="n">
        <f aca="false">IF(E70="x",'Analiza danych'!G$11,"")</f>
        <v>12.3613312202853</v>
      </c>
      <c r="K70" s="62" t="n">
        <f aca="false">IF(F70="x",'Analiza danych'!H$11,"")</f>
        <v>12.1236133122029</v>
      </c>
      <c r="L70" s="62" t="n">
        <f aca="false">IF(G70="x",'Analiza danych'!I$11,"")</f>
        <v>9.66719492868463</v>
      </c>
      <c r="M70" s="62" t="n">
        <f aca="false">IF(H70="x",'Analiza danych'!J$11,"")</f>
        <v>2.21870047543582</v>
      </c>
      <c r="N70" s="63" t="n">
        <f aca="false">SUM(I70:M70)+50</f>
        <v>86.3708399366086</v>
      </c>
      <c r="O70" s="22"/>
    </row>
    <row r="71" customFormat="false" ht="28.35" hidden="false" customHeight="true" outlineLevel="0" collapsed="false">
      <c r="A71" s="26"/>
      <c r="B71" s="21" t="s">
        <v>90</v>
      </c>
      <c r="C71" s="21" t="s">
        <v>92</v>
      </c>
      <c r="D71" s="62"/>
      <c r="E71" s="62" t="s">
        <v>25</v>
      </c>
      <c r="F71" s="62" t="s">
        <v>25</v>
      </c>
      <c r="G71" s="62" t="s">
        <v>25</v>
      </c>
      <c r="H71" s="62" t="s">
        <v>25</v>
      </c>
      <c r="I71" s="62" t="str">
        <f aca="false">IF(D71="x",'Analiza danych'!F$11,"")</f>
        <v/>
      </c>
      <c r="J71" s="62" t="n">
        <f aca="false">IF(E71="x",'Analiza danych'!G$11,"")</f>
        <v>12.3613312202853</v>
      </c>
      <c r="K71" s="62" t="n">
        <f aca="false">IF(F71="x",'Analiza danych'!H$11,"")</f>
        <v>12.1236133122029</v>
      </c>
      <c r="L71" s="62" t="n">
        <f aca="false">IF(G71="x",'Analiza danych'!I$11,"")</f>
        <v>9.66719492868463</v>
      </c>
      <c r="M71" s="62" t="n">
        <f aca="false">IF(H71="x",'Analiza danych'!J$11,"")</f>
        <v>2.21870047543582</v>
      </c>
      <c r="N71" s="63" t="n">
        <f aca="false">SUM(I71:M71)+50</f>
        <v>86.3708399366086</v>
      </c>
      <c r="O71" s="22"/>
    </row>
    <row r="72" customFormat="false" ht="28.35" hidden="false" customHeight="true" outlineLevel="0" collapsed="false">
      <c r="A72" s="26"/>
      <c r="B72" s="21" t="s">
        <v>90</v>
      </c>
      <c r="C72" s="21" t="s">
        <v>94</v>
      </c>
      <c r="D72" s="62"/>
      <c r="E72" s="62" t="s">
        <v>25</v>
      </c>
      <c r="F72" s="62" t="s">
        <v>25</v>
      </c>
      <c r="G72" s="62" t="s">
        <v>25</v>
      </c>
      <c r="H72" s="62" t="s">
        <v>25</v>
      </c>
      <c r="I72" s="62" t="str">
        <f aca="false">IF(D72="x",'Analiza danych'!F$11,"")</f>
        <v/>
      </c>
      <c r="J72" s="62" t="n">
        <f aca="false">IF(E72="x",'Analiza danych'!G$11,"")</f>
        <v>12.3613312202853</v>
      </c>
      <c r="K72" s="62" t="n">
        <f aca="false">IF(F72="x",'Analiza danych'!H$11,"")</f>
        <v>12.1236133122029</v>
      </c>
      <c r="L72" s="62" t="n">
        <f aca="false">IF(G72="x",'Analiza danych'!I$11,"")</f>
        <v>9.66719492868463</v>
      </c>
      <c r="M72" s="62" t="n">
        <f aca="false">IF(H72="x",'Analiza danych'!J$11,"")</f>
        <v>2.21870047543582</v>
      </c>
      <c r="N72" s="63" t="n">
        <f aca="false">SUM(I72:M72)+50</f>
        <v>86.3708399366086</v>
      </c>
      <c r="O72" s="22"/>
    </row>
    <row r="73" customFormat="false" ht="28.35" hidden="false" customHeight="true" outlineLevel="0" collapsed="false">
      <c r="A73" s="26"/>
      <c r="B73" s="21" t="s">
        <v>159</v>
      </c>
      <c r="C73" s="21" t="s">
        <v>162</v>
      </c>
      <c r="D73" s="62"/>
      <c r="E73" s="62" t="s">
        <v>25</v>
      </c>
      <c r="F73" s="62" t="s">
        <v>25</v>
      </c>
      <c r="G73" s="62" t="s">
        <v>25</v>
      </c>
      <c r="H73" s="62" t="s">
        <v>25</v>
      </c>
      <c r="I73" s="62" t="str">
        <f aca="false">IF(D73="x",'Analiza danych'!F$11,"")</f>
        <v/>
      </c>
      <c r="J73" s="62" t="n">
        <f aca="false">IF(E73="x",'Analiza danych'!G$11,"")</f>
        <v>12.3613312202853</v>
      </c>
      <c r="K73" s="62" t="n">
        <f aca="false">IF(F73="x",'Analiza danych'!H$11,"")</f>
        <v>12.1236133122029</v>
      </c>
      <c r="L73" s="62" t="n">
        <f aca="false">IF(G73="x",'Analiza danych'!I$11,"")</f>
        <v>9.66719492868463</v>
      </c>
      <c r="M73" s="62" t="n">
        <f aca="false">IF(H73="x",'Analiza danych'!J$11,"")</f>
        <v>2.21870047543582</v>
      </c>
      <c r="N73" s="63" t="n">
        <f aca="false">SUM(I73:M73)+50</f>
        <v>86.3708399366086</v>
      </c>
      <c r="O73" s="22" t="s">
        <v>398</v>
      </c>
    </row>
    <row r="74" customFormat="false" ht="28.35" hidden="false" customHeight="true" outlineLevel="0" collapsed="false">
      <c r="A74" s="26"/>
      <c r="B74" s="21" t="s">
        <v>209</v>
      </c>
      <c r="C74" s="21" t="s">
        <v>255</v>
      </c>
      <c r="D74" s="62"/>
      <c r="E74" s="62" t="s">
        <v>25</v>
      </c>
      <c r="F74" s="62" t="s">
        <v>25</v>
      </c>
      <c r="G74" s="62" t="s">
        <v>25</v>
      </c>
      <c r="H74" s="62" t="s">
        <v>25</v>
      </c>
      <c r="I74" s="62" t="str">
        <f aca="false">IF(D74="x",'Analiza danych'!F$11,"")</f>
        <v/>
      </c>
      <c r="J74" s="62" t="n">
        <f aca="false">IF(E74="x",'Analiza danych'!G$11,"")</f>
        <v>12.3613312202853</v>
      </c>
      <c r="K74" s="62" t="n">
        <f aca="false">IF(F74="x",'Analiza danych'!H$11,"")</f>
        <v>12.1236133122029</v>
      </c>
      <c r="L74" s="62" t="n">
        <f aca="false">IF(G74="x",'Analiza danych'!I$11,"")</f>
        <v>9.66719492868463</v>
      </c>
      <c r="M74" s="62" t="n">
        <f aca="false">IF(H74="x",'Analiza danych'!J$11,"")</f>
        <v>2.21870047543582</v>
      </c>
      <c r="N74" s="63" t="n">
        <f aca="false">SUM(I74:M74)+50</f>
        <v>86.3708399366086</v>
      </c>
      <c r="O74" s="22"/>
    </row>
    <row r="75" customFormat="false" ht="28.35" hidden="false" customHeight="true" outlineLevel="0" collapsed="false">
      <c r="A75" s="26"/>
      <c r="B75" s="21" t="s">
        <v>209</v>
      </c>
      <c r="C75" s="21" t="s">
        <v>256</v>
      </c>
      <c r="D75" s="62"/>
      <c r="E75" s="62" t="s">
        <v>25</v>
      </c>
      <c r="F75" s="62" t="s">
        <v>25</v>
      </c>
      <c r="G75" s="62" t="s">
        <v>25</v>
      </c>
      <c r="H75" s="62" t="s">
        <v>25</v>
      </c>
      <c r="I75" s="62" t="str">
        <f aca="false">IF(D75="x",'Analiza danych'!F$11,"")</f>
        <v/>
      </c>
      <c r="J75" s="62" t="n">
        <f aca="false">IF(E75="x",'Analiza danych'!G$11,"")</f>
        <v>12.3613312202853</v>
      </c>
      <c r="K75" s="62" t="n">
        <f aca="false">IF(F75="x",'Analiza danych'!H$11,"")</f>
        <v>12.1236133122029</v>
      </c>
      <c r="L75" s="62" t="n">
        <f aca="false">IF(G75="x",'Analiza danych'!I$11,"")</f>
        <v>9.66719492868463</v>
      </c>
      <c r="M75" s="62" t="n">
        <f aca="false">IF(H75="x",'Analiza danych'!J$11,"")</f>
        <v>2.21870047543582</v>
      </c>
      <c r="N75" s="63" t="n">
        <f aca="false">SUM(I75:M75)+50</f>
        <v>86.3708399366086</v>
      </c>
      <c r="O75" s="22"/>
    </row>
    <row r="76" customFormat="false" ht="28.35" hidden="false" customHeight="true" outlineLevel="0" collapsed="false">
      <c r="A76" s="26"/>
      <c r="B76" s="21" t="s">
        <v>209</v>
      </c>
      <c r="C76" s="21" t="s">
        <v>257</v>
      </c>
      <c r="D76" s="62"/>
      <c r="E76" s="62" t="s">
        <v>25</v>
      </c>
      <c r="F76" s="62" t="s">
        <v>25</v>
      </c>
      <c r="G76" s="62" t="s">
        <v>25</v>
      </c>
      <c r="H76" s="62" t="s">
        <v>25</v>
      </c>
      <c r="I76" s="62" t="str">
        <f aca="false">IF(D76="x",'Analiza danych'!F$11,"")</f>
        <v/>
      </c>
      <c r="J76" s="62" t="n">
        <f aca="false">IF(E76="x",'Analiza danych'!G$11,"")</f>
        <v>12.3613312202853</v>
      </c>
      <c r="K76" s="62" t="n">
        <f aca="false">IF(F76="x",'Analiza danych'!H$11,"")</f>
        <v>12.1236133122029</v>
      </c>
      <c r="L76" s="62" t="n">
        <f aca="false">IF(G76="x",'Analiza danych'!I$11,"")</f>
        <v>9.66719492868463</v>
      </c>
      <c r="M76" s="62" t="n">
        <f aca="false">IF(H76="x",'Analiza danych'!J$11,"")</f>
        <v>2.21870047543582</v>
      </c>
      <c r="N76" s="63" t="n">
        <f aca="false">SUM(I76:M76)+50</f>
        <v>86.3708399366086</v>
      </c>
      <c r="O76" s="22"/>
    </row>
    <row r="77" customFormat="false" ht="28.35" hidden="false" customHeight="true" outlineLevel="0" collapsed="false">
      <c r="A77" s="21"/>
      <c r="B77" s="21" t="s">
        <v>164</v>
      </c>
      <c r="C77" s="21" t="s">
        <v>177</v>
      </c>
      <c r="D77" s="62"/>
      <c r="E77" s="62" t="s">
        <v>25</v>
      </c>
      <c r="F77" s="62" t="s">
        <v>25</v>
      </c>
      <c r="G77" s="62" t="s">
        <v>25</v>
      </c>
      <c r="H77" s="62"/>
      <c r="I77" s="62" t="str">
        <f aca="false">IF(D77="x",'Analiza danych'!F$11,"")</f>
        <v/>
      </c>
      <c r="J77" s="62" t="n">
        <f aca="false">IF(E77="x",'Analiza danych'!G$11,"")</f>
        <v>12.3613312202853</v>
      </c>
      <c r="K77" s="62" t="n">
        <f aca="false">IF(F77="x",'Analiza danych'!H$11,"")</f>
        <v>12.1236133122029</v>
      </c>
      <c r="L77" s="62" t="n">
        <f aca="false">IF(G77="x",'Analiza danych'!I$11,"")</f>
        <v>9.66719492868463</v>
      </c>
      <c r="M77" s="62" t="str">
        <f aca="false">IF(H77="x",'Analiza danych'!J$11,"")</f>
        <v/>
      </c>
      <c r="N77" s="63" t="n">
        <f aca="false">SUM(I77:M77)+50</f>
        <v>84.1521394611728</v>
      </c>
      <c r="O77" s="22"/>
    </row>
    <row r="78" customFormat="false" ht="28.35" hidden="false" customHeight="true" outlineLevel="0" collapsed="false">
      <c r="A78" s="21"/>
      <c r="B78" s="21" t="s">
        <v>76</v>
      </c>
      <c r="C78" s="21" t="s">
        <v>83</v>
      </c>
      <c r="D78" s="62" t="s">
        <v>25</v>
      </c>
      <c r="E78" s="62"/>
      <c r="F78" s="62" t="s">
        <v>25</v>
      </c>
      <c r="G78" s="62"/>
      <c r="H78" s="62" t="s">
        <v>25</v>
      </c>
      <c r="I78" s="62" t="n">
        <f aca="false">IF(D78="x",'Analiza danych'!F$11,"")</f>
        <v>13.6291600633914</v>
      </c>
      <c r="J78" s="62" t="str">
        <f aca="false">IF(E78="x",'Analiza danych'!G$11,"")</f>
        <v/>
      </c>
      <c r="K78" s="62" t="n">
        <f aca="false">IF(F78="x",'Analiza danych'!H$11,"")</f>
        <v>12.1236133122029</v>
      </c>
      <c r="L78" s="62" t="str">
        <f aca="false">IF(G78="x",'Analiza danych'!I$11,"")</f>
        <v/>
      </c>
      <c r="M78" s="62" t="n">
        <f aca="false">IF(H78="x",'Analiza danych'!J$11,"")</f>
        <v>2.21870047543582</v>
      </c>
      <c r="N78" s="63" t="n">
        <f aca="false">SUM(I78:M78)+50</f>
        <v>77.9714738510301</v>
      </c>
      <c r="O78" s="22"/>
    </row>
    <row r="79" customFormat="false" ht="28.35" hidden="false" customHeight="true" outlineLevel="0" collapsed="false">
      <c r="A79" s="21"/>
      <c r="B79" s="21" t="s">
        <v>76</v>
      </c>
      <c r="C79" s="21" t="s">
        <v>84</v>
      </c>
      <c r="D79" s="62" t="s">
        <v>25</v>
      </c>
      <c r="E79" s="62"/>
      <c r="F79" s="62" t="s">
        <v>25</v>
      </c>
      <c r="G79" s="62"/>
      <c r="H79" s="62" t="s">
        <v>25</v>
      </c>
      <c r="I79" s="62" t="n">
        <f aca="false">IF(D79="x",'Analiza danych'!F$11,"")</f>
        <v>13.6291600633914</v>
      </c>
      <c r="J79" s="62" t="str">
        <f aca="false">IF(E79="x",'Analiza danych'!G$11,"")</f>
        <v/>
      </c>
      <c r="K79" s="62" t="n">
        <f aca="false">IF(F79="x",'Analiza danych'!H$11,"")</f>
        <v>12.1236133122029</v>
      </c>
      <c r="L79" s="62" t="str">
        <f aca="false">IF(G79="x",'Analiza danych'!I$11,"")</f>
        <v/>
      </c>
      <c r="M79" s="62" t="n">
        <f aca="false">IF(H79="x",'Analiza danych'!J$11,"")</f>
        <v>2.21870047543582</v>
      </c>
      <c r="N79" s="63" t="n">
        <f aca="false">SUM(I79:M79)+50</f>
        <v>77.9714738510301</v>
      </c>
      <c r="O79" s="22"/>
    </row>
    <row r="80" customFormat="false" ht="28.35" hidden="false" customHeight="true" outlineLevel="0" collapsed="false">
      <c r="A80" s="21"/>
      <c r="B80" s="21" t="s">
        <v>320</v>
      </c>
      <c r="C80" s="21" t="s">
        <v>321</v>
      </c>
      <c r="D80" s="62" t="s">
        <v>25</v>
      </c>
      <c r="E80" s="62"/>
      <c r="F80" s="62" t="s">
        <v>25</v>
      </c>
      <c r="G80" s="62"/>
      <c r="H80" s="62" t="s">
        <v>25</v>
      </c>
      <c r="I80" s="62" t="n">
        <f aca="false">IF(D80="x",'Analiza danych'!F$11,"")</f>
        <v>13.6291600633914</v>
      </c>
      <c r="J80" s="62" t="str">
        <f aca="false">IF(E80="x",'Analiza danych'!G$11,"")</f>
        <v/>
      </c>
      <c r="K80" s="62" t="n">
        <f aca="false">IF(F80="x",'Analiza danych'!H$11,"")</f>
        <v>12.1236133122029</v>
      </c>
      <c r="L80" s="62" t="str">
        <f aca="false">IF(G80="x",'Analiza danych'!I$11,"")</f>
        <v/>
      </c>
      <c r="M80" s="62" t="n">
        <f aca="false">IF(H80="x",'Analiza danych'!J$11,"")</f>
        <v>2.21870047543582</v>
      </c>
      <c r="N80" s="63" t="n">
        <f aca="false">SUM(I80:M80)+50</f>
        <v>77.9714738510301</v>
      </c>
      <c r="O80" s="22"/>
    </row>
    <row r="81" customFormat="false" ht="28.35" hidden="false" customHeight="true" outlineLevel="0" collapsed="false">
      <c r="A81" s="21"/>
      <c r="B81" s="21" t="s">
        <v>320</v>
      </c>
      <c r="C81" s="21" t="s">
        <v>322</v>
      </c>
      <c r="D81" s="62" t="s">
        <v>25</v>
      </c>
      <c r="E81" s="62"/>
      <c r="F81" s="62" t="s">
        <v>25</v>
      </c>
      <c r="G81" s="62"/>
      <c r="H81" s="62" t="s">
        <v>25</v>
      </c>
      <c r="I81" s="62" t="n">
        <f aca="false">IF(D81="x",'Analiza danych'!F$11,"")</f>
        <v>13.6291600633914</v>
      </c>
      <c r="J81" s="62" t="str">
        <f aca="false">IF(E81="x",'Analiza danych'!G$11,"")</f>
        <v/>
      </c>
      <c r="K81" s="62" t="n">
        <f aca="false">IF(F81="x",'Analiza danych'!H$11,"")</f>
        <v>12.1236133122029</v>
      </c>
      <c r="L81" s="62" t="str">
        <f aca="false">IF(G81="x",'Analiza danych'!I$11,"")</f>
        <v/>
      </c>
      <c r="M81" s="62" t="n">
        <f aca="false">IF(H81="x",'Analiza danych'!J$11,"")</f>
        <v>2.21870047543582</v>
      </c>
      <c r="N81" s="63" t="n">
        <f aca="false">SUM(I81:M81)+50</f>
        <v>77.9714738510301</v>
      </c>
      <c r="O81" s="22"/>
    </row>
    <row r="82" customFormat="false" ht="28.35" hidden="false" customHeight="true" outlineLevel="0" collapsed="false">
      <c r="A82" s="21"/>
      <c r="B82" s="21" t="s">
        <v>320</v>
      </c>
      <c r="C82" s="21" t="s">
        <v>323</v>
      </c>
      <c r="D82" s="62" t="s">
        <v>25</v>
      </c>
      <c r="E82" s="62"/>
      <c r="F82" s="62" t="s">
        <v>25</v>
      </c>
      <c r="G82" s="62"/>
      <c r="H82" s="62" t="s">
        <v>25</v>
      </c>
      <c r="I82" s="62" t="n">
        <f aca="false">IF(D82="x",'Analiza danych'!F$11,"")</f>
        <v>13.6291600633914</v>
      </c>
      <c r="J82" s="62" t="str">
        <f aca="false">IF(E82="x",'Analiza danych'!G$11,"")</f>
        <v/>
      </c>
      <c r="K82" s="62" t="n">
        <f aca="false">IF(F82="x",'Analiza danych'!H$11,"")</f>
        <v>12.1236133122029</v>
      </c>
      <c r="L82" s="62" t="str">
        <f aca="false">IF(G82="x",'Analiza danych'!I$11,"")</f>
        <v/>
      </c>
      <c r="M82" s="62" t="n">
        <f aca="false">IF(H82="x",'Analiza danych'!J$11,"")</f>
        <v>2.21870047543582</v>
      </c>
      <c r="N82" s="63" t="n">
        <f aca="false">SUM(I82:M82)+50</f>
        <v>77.9714738510301</v>
      </c>
      <c r="O82" s="22"/>
    </row>
    <row r="83" customFormat="false" ht="28.35" hidden="false" customHeight="true" outlineLevel="0" collapsed="false">
      <c r="A83" s="21"/>
      <c r="B83" s="21" t="s">
        <v>320</v>
      </c>
      <c r="C83" s="21" t="s">
        <v>324</v>
      </c>
      <c r="D83" s="62" t="s">
        <v>25</v>
      </c>
      <c r="E83" s="62"/>
      <c r="F83" s="62" t="s">
        <v>25</v>
      </c>
      <c r="G83" s="62"/>
      <c r="H83" s="62" t="s">
        <v>25</v>
      </c>
      <c r="I83" s="62" t="n">
        <f aca="false">IF(D83="x",'Analiza danych'!F$11,"")</f>
        <v>13.6291600633914</v>
      </c>
      <c r="J83" s="62" t="str">
        <f aca="false">IF(E83="x",'Analiza danych'!G$11,"")</f>
        <v/>
      </c>
      <c r="K83" s="62" t="n">
        <f aca="false">IF(F83="x",'Analiza danych'!H$11,"")</f>
        <v>12.1236133122029</v>
      </c>
      <c r="L83" s="62" t="str">
        <f aca="false">IF(G83="x",'Analiza danych'!I$11,"")</f>
        <v/>
      </c>
      <c r="M83" s="62" t="n">
        <f aca="false">IF(H83="x",'Analiza danych'!J$11,"")</f>
        <v>2.21870047543582</v>
      </c>
      <c r="N83" s="63" t="n">
        <f aca="false">SUM(I83:M83)+50</f>
        <v>77.9714738510301</v>
      </c>
      <c r="O83" s="22"/>
    </row>
    <row r="84" customFormat="false" ht="28.35" hidden="false" customHeight="true" outlineLevel="0" collapsed="false">
      <c r="A84" s="21"/>
      <c r="B84" s="21" t="s">
        <v>320</v>
      </c>
      <c r="C84" s="21" t="s">
        <v>325</v>
      </c>
      <c r="D84" s="62" t="s">
        <v>25</v>
      </c>
      <c r="E84" s="62"/>
      <c r="F84" s="62" t="s">
        <v>25</v>
      </c>
      <c r="G84" s="62"/>
      <c r="H84" s="62" t="s">
        <v>25</v>
      </c>
      <c r="I84" s="62" t="n">
        <f aca="false">IF(D84="x",'Analiza danych'!F$11,"")</f>
        <v>13.6291600633914</v>
      </c>
      <c r="J84" s="62" t="str">
        <f aca="false">IF(E84="x",'Analiza danych'!G$11,"")</f>
        <v/>
      </c>
      <c r="K84" s="62" t="n">
        <f aca="false">IF(F84="x",'Analiza danych'!H$11,"")</f>
        <v>12.1236133122029</v>
      </c>
      <c r="L84" s="62" t="str">
        <f aca="false">IF(G84="x",'Analiza danych'!I$11,"")</f>
        <v/>
      </c>
      <c r="M84" s="62" t="n">
        <f aca="false">IF(H84="x",'Analiza danych'!J$11,"")</f>
        <v>2.21870047543582</v>
      </c>
      <c r="N84" s="63" t="n">
        <f aca="false">SUM(I84:M84)+50</f>
        <v>77.9714738510301</v>
      </c>
      <c r="O84" s="22"/>
    </row>
    <row r="85" customFormat="false" ht="28.35" hidden="false" customHeight="true" outlineLevel="0" collapsed="false">
      <c r="A85" s="21"/>
      <c r="B85" s="21" t="s">
        <v>320</v>
      </c>
      <c r="C85" s="21" t="s">
        <v>326</v>
      </c>
      <c r="D85" s="62" t="s">
        <v>25</v>
      </c>
      <c r="E85" s="62"/>
      <c r="F85" s="62" t="s">
        <v>25</v>
      </c>
      <c r="G85" s="62"/>
      <c r="H85" s="62" t="s">
        <v>25</v>
      </c>
      <c r="I85" s="62" t="n">
        <f aca="false">IF(D85="x",'Analiza danych'!F$11,"")</f>
        <v>13.6291600633914</v>
      </c>
      <c r="J85" s="62" t="str">
        <f aca="false">IF(E85="x",'Analiza danych'!G$11,"")</f>
        <v/>
      </c>
      <c r="K85" s="62" t="n">
        <f aca="false">IF(F85="x",'Analiza danych'!H$11,"")</f>
        <v>12.1236133122029</v>
      </c>
      <c r="L85" s="62" t="str">
        <f aca="false">IF(G85="x",'Analiza danych'!I$11,"")</f>
        <v/>
      </c>
      <c r="M85" s="62" t="n">
        <f aca="false">IF(H85="x",'Analiza danych'!J$11,"")</f>
        <v>2.21870047543582</v>
      </c>
      <c r="N85" s="63" t="n">
        <f aca="false">SUM(I85:M85)+50</f>
        <v>77.9714738510301</v>
      </c>
      <c r="O85" s="22"/>
    </row>
    <row r="86" customFormat="false" ht="28.35" hidden="false" customHeight="true" outlineLevel="0" collapsed="false">
      <c r="A86" s="21"/>
      <c r="B86" s="21" t="s">
        <v>320</v>
      </c>
      <c r="C86" s="21" t="s">
        <v>327</v>
      </c>
      <c r="D86" s="62" t="s">
        <v>25</v>
      </c>
      <c r="E86" s="62"/>
      <c r="F86" s="62" t="s">
        <v>25</v>
      </c>
      <c r="G86" s="62"/>
      <c r="H86" s="62" t="s">
        <v>25</v>
      </c>
      <c r="I86" s="62" t="n">
        <f aca="false">IF(D86="x",'Analiza danych'!F$11,"")</f>
        <v>13.6291600633914</v>
      </c>
      <c r="J86" s="62" t="str">
        <f aca="false">IF(E86="x",'Analiza danych'!G$11,"")</f>
        <v/>
      </c>
      <c r="K86" s="62" t="n">
        <f aca="false">IF(F86="x",'Analiza danych'!H$11,"")</f>
        <v>12.1236133122029</v>
      </c>
      <c r="L86" s="62" t="str">
        <f aca="false">IF(G86="x",'Analiza danych'!I$11,"")</f>
        <v/>
      </c>
      <c r="M86" s="62" t="n">
        <f aca="false">IF(H86="x",'Analiza danych'!J$11,"")</f>
        <v>2.21870047543582</v>
      </c>
      <c r="N86" s="63" t="n">
        <f aca="false">SUM(I86:M86)+50</f>
        <v>77.9714738510301</v>
      </c>
      <c r="O86" s="22"/>
    </row>
    <row r="87" customFormat="false" ht="28.35" hidden="false" customHeight="true" outlineLevel="0" collapsed="false">
      <c r="A87" s="21"/>
      <c r="B87" s="21" t="s">
        <v>320</v>
      </c>
      <c r="C87" s="21" t="s">
        <v>328</v>
      </c>
      <c r="D87" s="62" t="s">
        <v>25</v>
      </c>
      <c r="E87" s="62"/>
      <c r="F87" s="62" t="s">
        <v>25</v>
      </c>
      <c r="G87" s="62"/>
      <c r="H87" s="62" t="s">
        <v>25</v>
      </c>
      <c r="I87" s="62" t="n">
        <f aca="false">IF(D87="x",'Analiza danych'!F$11,"")</f>
        <v>13.6291600633914</v>
      </c>
      <c r="J87" s="62" t="str">
        <f aca="false">IF(E87="x",'Analiza danych'!G$11,"")</f>
        <v/>
      </c>
      <c r="K87" s="62" t="n">
        <f aca="false">IF(F87="x",'Analiza danych'!H$11,"")</f>
        <v>12.1236133122029</v>
      </c>
      <c r="L87" s="62" t="str">
        <f aca="false">IF(G87="x",'Analiza danych'!I$11,"")</f>
        <v/>
      </c>
      <c r="M87" s="62" t="n">
        <f aca="false">IF(H87="x",'Analiza danych'!J$11,"")</f>
        <v>2.21870047543582</v>
      </c>
      <c r="N87" s="63" t="n">
        <f aca="false">SUM(I87:M87)+50</f>
        <v>77.9714738510301</v>
      </c>
      <c r="O87" s="22"/>
    </row>
    <row r="88" customFormat="false" ht="28.35" hidden="false" customHeight="true" outlineLevel="0" collapsed="false">
      <c r="A88" s="21"/>
      <c r="B88" s="21" t="s">
        <v>181</v>
      </c>
      <c r="C88" s="21" t="s">
        <v>183</v>
      </c>
      <c r="D88" s="62"/>
      <c r="E88" s="62" t="s">
        <v>25</v>
      </c>
      <c r="F88" s="62" t="s">
        <v>25</v>
      </c>
      <c r="G88" s="62"/>
      <c r="H88" s="62" t="s">
        <v>25</v>
      </c>
      <c r="I88" s="62" t="str">
        <f aca="false">IF(D88="x",'Analiza danych'!F$11,"")</f>
        <v/>
      </c>
      <c r="J88" s="62" t="n">
        <f aca="false">IF(E88="x",'Analiza danych'!G$11,"")</f>
        <v>12.3613312202853</v>
      </c>
      <c r="K88" s="62" t="n">
        <f aca="false">IF(F88="x",'Analiza danych'!H$11,"")</f>
        <v>12.1236133122029</v>
      </c>
      <c r="L88" s="62" t="str">
        <f aca="false">IF(G88="x",'Analiza danych'!I$11,"")</f>
        <v/>
      </c>
      <c r="M88" s="62" t="n">
        <f aca="false">IF(H88="x",'Analiza danych'!J$11,"")</f>
        <v>2.21870047543582</v>
      </c>
      <c r="N88" s="63" t="n">
        <f aca="false">SUM(I88:M88)+50</f>
        <v>76.703645007924</v>
      </c>
      <c r="O88" s="22"/>
    </row>
    <row r="89" customFormat="false" ht="28.35" hidden="false" customHeight="true" outlineLevel="0" collapsed="false">
      <c r="A89" s="21"/>
      <c r="B89" s="21" t="s">
        <v>277</v>
      </c>
      <c r="C89" s="21" t="s">
        <v>278</v>
      </c>
      <c r="D89" s="62"/>
      <c r="E89" s="62" t="s">
        <v>25</v>
      </c>
      <c r="F89" s="62" t="s">
        <v>25</v>
      </c>
      <c r="G89" s="62"/>
      <c r="H89" s="62" t="s">
        <v>25</v>
      </c>
      <c r="I89" s="62" t="str">
        <f aca="false">IF(D89="x",'Analiza danych'!F$11,"")</f>
        <v/>
      </c>
      <c r="J89" s="62" t="n">
        <f aca="false">IF(E89="x",'Analiza danych'!G$11,"")</f>
        <v>12.3613312202853</v>
      </c>
      <c r="K89" s="62" t="n">
        <f aca="false">IF(F89="x",'Analiza danych'!H$11,"")</f>
        <v>12.1236133122029</v>
      </c>
      <c r="L89" s="62" t="str">
        <f aca="false">IF(G89="x",'Analiza danych'!I$11,"")</f>
        <v/>
      </c>
      <c r="M89" s="62" t="n">
        <f aca="false">IF(H89="x",'Analiza danych'!J$11,"")</f>
        <v>2.21870047543582</v>
      </c>
      <c r="N89" s="63" t="n">
        <f aca="false">SUM(I89:M89)+50</f>
        <v>76.703645007924</v>
      </c>
      <c r="O89" s="22"/>
    </row>
    <row r="90" customFormat="false" ht="28.35" hidden="false" customHeight="true" outlineLevel="0" collapsed="false">
      <c r="A90" s="21"/>
      <c r="B90" s="21" t="s">
        <v>277</v>
      </c>
      <c r="C90" s="21" t="s">
        <v>280</v>
      </c>
      <c r="D90" s="62"/>
      <c r="E90" s="62" t="s">
        <v>25</v>
      </c>
      <c r="F90" s="62" t="s">
        <v>25</v>
      </c>
      <c r="G90" s="62"/>
      <c r="H90" s="62" t="s">
        <v>25</v>
      </c>
      <c r="I90" s="62" t="str">
        <f aca="false">IF(D90="x",'Analiza danych'!F$11,"")</f>
        <v/>
      </c>
      <c r="J90" s="62" t="n">
        <f aca="false">IF(E90="x",'Analiza danych'!G$11,"")</f>
        <v>12.3613312202853</v>
      </c>
      <c r="K90" s="62" t="n">
        <f aca="false">IF(F90="x",'Analiza danych'!H$11,"")</f>
        <v>12.1236133122029</v>
      </c>
      <c r="L90" s="62" t="str">
        <f aca="false">IF(G90="x",'Analiza danych'!I$11,"")</f>
        <v/>
      </c>
      <c r="M90" s="62" t="n">
        <f aca="false">IF(H90="x",'Analiza danych'!J$11,"")</f>
        <v>2.21870047543582</v>
      </c>
      <c r="N90" s="63" t="n">
        <f aca="false">SUM(I90:M90)+50</f>
        <v>76.703645007924</v>
      </c>
      <c r="O90" s="22" t="s">
        <v>398</v>
      </c>
    </row>
    <row r="91" customFormat="false" ht="28.35" hidden="false" customHeight="true" outlineLevel="0" collapsed="false">
      <c r="A91" s="21"/>
      <c r="B91" s="21" t="s">
        <v>277</v>
      </c>
      <c r="C91" s="21" t="s">
        <v>285</v>
      </c>
      <c r="D91" s="62"/>
      <c r="E91" s="62" t="s">
        <v>25</v>
      </c>
      <c r="F91" s="62" t="s">
        <v>25</v>
      </c>
      <c r="G91" s="62"/>
      <c r="H91" s="62" t="s">
        <v>25</v>
      </c>
      <c r="I91" s="62" t="str">
        <f aca="false">IF(D91="x",'Analiza danych'!F$11,"")</f>
        <v/>
      </c>
      <c r="J91" s="62" t="n">
        <f aca="false">IF(E91="x",'Analiza danych'!G$11,"")</f>
        <v>12.3613312202853</v>
      </c>
      <c r="K91" s="62" t="n">
        <f aca="false">IF(F91="x",'Analiza danych'!H$11,"")</f>
        <v>12.1236133122029</v>
      </c>
      <c r="L91" s="62" t="str">
        <f aca="false">IF(G91="x",'Analiza danych'!I$11,"")</f>
        <v/>
      </c>
      <c r="M91" s="62" t="n">
        <f aca="false">IF(H91="x",'Analiza danych'!J$11,"")</f>
        <v>2.21870047543582</v>
      </c>
      <c r="N91" s="63" t="n">
        <f aca="false">SUM(I91:M91)+50</f>
        <v>76.703645007924</v>
      </c>
      <c r="O91" s="22"/>
    </row>
    <row r="92" customFormat="false" ht="28.35" hidden="false" customHeight="true" outlineLevel="0" collapsed="false">
      <c r="A92" s="21"/>
      <c r="B92" s="21" t="s">
        <v>277</v>
      </c>
      <c r="C92" s="21" t="s">
        <v>291</v>
      </c>
      <c r="D92" s="62"/>
      <c r="E92" s="62" t="s">
        <v>25</v>
      </c>
      <c r="F92" s="62" t="s">
        <v>25</v>
      </c>
      <c r="G92" s="62"/>
      <c r="H92" s="62" t="s">
        <v>25</v>
      </c>
      <c r="I92" s="62" t="str">
        <f aca="false">IF(D92="x",'Analiza danych'!F$11,"")</f>
        <v/>
      </c>
      <c r="J92" s="62" t="n">
        <f aca="false">IF(E92="x",'Analiza danych'!G$11,"")</f>
        <v>12.3613312202853</v>
      </c>
      <c r="K92" s="62" t="n">
        <f aca="false">IF(F92="x",'Analiza danych'!H$11,"")</f>
        <v>12.1236133122029</v>
      </c>
      <c r="L92" s="62" t="str">
        <f aca="false">IF(G92="x",'Analiza danych'!I$11,"")</f>
        <v/>
      </c>
      <c r="M92" s="62" t="n">
        <f aca="false">IF(H92="x",'Analiza danych'!J$11,"")</f>
        <v>2.21870047543582</v>
      </c>
      <c r="N92" s="63" t="n">
        <f aca="false">SUM(I92:M92)+50</f>
        <v>76.703645007924</v>
      </c>
      <c r="O92" s="22"/>
    </row>
    <row r="93" customFormat="false" ht="28.35" hidden="false" customHeight="true" outlineLevel="0" collapsed="false">
      <c r="A93" s="21"/>
      <c r="B93" s="21" t="s">
        <v>213</v>
      </c>
      <c r="C93" s="21" t="s">
        <v>220</v>
      </c>
      <c r="D93" s="62" t="s">
        <v>25</v>
      </c>
      <c r="E93" s="62"/>
      <c r="F93" s="62"/>
      <c r="G93" s="62" t="s">
        <v>25</v>
      </c>
      <c r="H93" s="62" t="s">
        <v>25</v>
      </c>
      <c r="I93" s="62" t="n">
        <f aca="false">IF(D93="x",'Analiza danych'!F$11,"")</f>
        <v>13.6291600633914</v>
      </c>
      <c r="J93" s="62" t="str">
        <f aca="false">IF(E93="x",'Analiza danych'!G$11,"")</f>
        <v/>
      </c>
      <c r="K93" s="62" t="str">
        <f aca="false">IF(F93="x",'Analiza danych'!H$11,"")</f>
        <v/>
      </c>
      <c r="L93" s="62" t="n">
        <f aca="false">IF(G93="x",'Analiza danych'!I$11,"")</f>
        <v>9.66719492868463</v>
      </c>
      <c r="M93" s="62" t="n">
        <f aca="false">IF(H93="x",'Analiza danych'!J$11,"")</f>
        <v>2.21870047543582</v>
      </c>
      <c r="N93" s="63" t="n">
        <f aca="false">SUM(I93:M93)+50</f>
        <v>75.5150554675118</v>
      </c>
      <c r="O93" s="22"/>
    </row>
    <row r="94" customFormat="false" ht="28.35" hidden="false" customHeight="true" outlineLevel="0" collapsed="false">
      <c r="A94" s="21"/>
      <c r="B94" s="21" t="s">
        <v>213</v>
      </c>
      <c r="C94" s="21" t="s">
        <v>223</v>
      </c>
      <c r="D94" s="62" t="s">
        <v>25</v>
      </c>
      <c r="E94" s="62"/>
      <c r="F94" s="62"/>
      <c r="G94" s="62" t="s">
        <v>25</v>
      </c>
      <c r="H94" s="62" t="s">
        <v>25</v>
      </c>
      <c r="I94" s="62" t="n">
        <f aca="false">IF(D94="x",'Analiza danych'!F$11,"")</f>
        <v>13.6291600633914</v>
      </c>
      <c r="J94" s="62" t="str">
        <f aca="false">IF(E94="x",'Analiza danych'!G$11,"")</f>
        <v/>
      </c>
      <c r="K94" s="62" t="str">
        <f aca="false">IF(F94="x",'Analiza danych'!H$11,"")</f>
        <v/>
      </c>
      <c r="L94" s="62" t="n">
        <f aca="false">IF(G94="x",'Analiza danych'!I$11,"")</f>
        <v>9.66719492868463</v>
      </c>
      <c r="M94" s="62" t="n">
        <f aca="false">IF(H94="x",'Analiza danych'!J$11,"")</f>
        <v>2.21870047543582</v>
      </c>
      <c r="N94" s="63" t="n">
        <f aca="false">SUM(I94:M94)+50</f>
        <v>75.5150554675118</v>
      </c>
      <c r="O94" s="22"/>
    </row>
    <row r="95" customFormat="false" ht="28.35" hidden="false" customHeight="true" outlineLevel="0" collapsed="false">
      <c r="A95" s="21"/>
      <c r="B95" s="21" t="s">
        <v>307</v>
      </c>
      <c r="C95" s="21" t="s">
        <v>308</v>
      </c>
      <c r="D95" s="62" t="s">
        <v>25</v>
      </c>
      <c r="E95" s="62"/>
      <c r="F95" s="62"/>
      <c r="G95" s="62" t="s">
        <v>25</v>
      </c>
      <c r="H95" s="62" t="s">
        <v>25</v>
      </c>
      <c r="I95" s="62" t="n">
        <f aca="false">IF(D95="x",'Analiza danych'!F$11,"")</f>
        <v>13.6291600633914</v>
      </c>
      <c r="J95" s="62" t="str">
        <f aca="false">IF(E95="x",'Analiza danych'!G$11,"")</f>
        <v/>
      </c>
      <c r="K95" s="62" t="str">
        <f aca="false">IF(F95="x",'Analiza danych'!H$11,"")</f>
        <v/>
      </c>
      <c r="L95" s="62" t="n">
        <f aca="false">IF(G95="x",'Analiza danych'!I$11,"")</f>
        <v>9.66719492868463</v>
      </c>
      <c r="M95" s="62" t="n">
        <f aca="false">IF(H95="x",'Analiza danych'!J$11,"")</f>
        <v>2.21870047543582</v>
      </c>
      <c r="N95" s="63" t="n">
        <f aca="false">SUM(I95:M95)+50</f>
        <v>75.5150554675118</v>
      </c>
      <c r="O95" s="22"/>
    </row>
    <row r="96" customFormat="false" ht="28.35" hidden="false" customHeight="true" outlineLevel="0" collapsed="false">
      <c r="A96" s="21"/>
      <c r="B96" s="21" t="s">
        <v>90</v>
      </c>
      <c r="C96" s="21" t="s">
        <v>97</v>
      </c>
      <c r="D96" s="62"/>
      <c r="E96" s="62" t="s">
        <v>25</v>
      </c>
      <c r="F96" s="62"/>
      <c r="G96" s="62" t="s">
        <v>25</v>
      </c>
      <c r="H96" s="62" t="s">
        <v>25</v>
      </c>
      <c r="I96" s="62" t="str">
        <f aca="false">IF(D96="x",'Analiza danych'!F$11,"")</f>
        <v/>
      </c>
      <c r="J96" s="62" t="n">
        <f aca="false">IF(E96="x",'Analiza danych'!G$11,"")</f>
        <v>12.3613312202853</v>
      </c>
      <c r="K96" s="62" t="str">
        <f aca="false">IF(F96="x",'Analiza danych'!H$11,"")</f>
        <v/>
      </c>
      <c r="L96" s="62" t="n">
        <f aca="false">IF(G96="x",'Analiza danych'!I$11,"")</f>
        <v>9.66719492868463</v>
      </c>
      <c r="M96" s="62" t="n">
        <f aca="false">IF(H96="x",'Analiza danych'!J$11,"")</f>
        <v>2.21870047543582</v>
      </c>
      <c r="N96" s="63" t="n">
        <f aca="false">SUM(I96:M96)+50</f>
        <v>74.2472266244058</v>
      </c>
      <c r="O96" s="22"/>
    </row>
    <row r="97" customFormat="false" ht="28.35" hidden="false" customHeight="true" outlineLevel="0" collapsed="false">
      <c r="A97" s="21"/>
      <c r="B97" s="21" t="s">
        <v>141</v>
      </c>
      <c r="C97" s="21" t="s">
        <v>142</v>
      </c>
      <c r="D97" s="62"/>
      <c r="E97" s="62" t="s">
        <v>25</v>
      </c>
      <c r="F97" s="62"/>
      <c r="G97" s="62" t="s">
        <v>25</v>
      </c>
      <c r="H97" s="62" t="s">
        <v>25</v>
      </c>
      <c r="I97" s="62" t="str">
        <f aca="false">IF(D97="x",'Analiza danych'!F$11,"")</f>
        <v/>
      </c>
      <c r="J97" s="62" t="n">
        <f aca="false">IF(E97="x",'Analiza danych'!G$11,"")</f>
        <v>12.3613312202853</v>
      </c>
      <c r="K97" s="62" t="str">
        <f aca="false">IF(F97="x",'Analiza danych'!H$11,"")</f>
        <v/>
      </c>
      <c r="L97" s="62" t="n">
        <f aca="false">IF(G97="x",'Analiza danych'!I$11,"")</f>
        <v>9.66719492868463</v>
      </c>
      <c r="M97" s="62" t="n">
        <f aca="false">IF(H97="x",'Analiza danych'!J$11,"")</f>
        <v>2.21870047543582</v>
      </c>
      <c r="N97" s="63" t="n">
        <f aca="false">SUM(I97:M97)+50</f>
        <v>74.2472266244058</v>
      </c>
      <c r="O97" s="22"/>
    </row>
    <row r="98" customFormat="false" ht="28.35" hidden="false" customHeight="true" outlineLevel="0" collapsed="false">
      <c r="A98" s="21"/>
      <c r="B98" s="21" t="s">
        <v>141</v>
      </c>
      <c r="C98" s="21" t="s">
        <v>143</v>
      </c>
      <c r="D98" s="62"/>
      <c r="E98" s="62" t="s">
        <v>25</v>
      </c>
      <c r="F98" s="62"/>
      <c r="G98" s="62" t="s">
        <v>25</v>
      </c>
      <c r="H98" s="62" t="s">
        <v>25</v>
      </c>
      <c r="I98" s="62" t="str">
        <f aca="false">IF(D98="x",'Analiza danych'!F$11,"")</f>
        <v/>
      </c>
      <c r="J98" s="62" t="n">
        <f aca="false">IF(E98="x",'Analiza danych'!G$11,"")</f>
        <v>12.3613312202853</v>
      </c>
      <c r="K98" s="62" t="str">
        <f aca="false">IF(F98="x",'Analiza danych'!H$11,"")</f>
        <v/>
      </c>
      <c r="L98" s="62" t="n">
        <f aca="false">IF(G98="x",'Analiza danych'!I$11,"")</f>
        <v>9.66719492868463</v>
      </c>
      <c r="M98" s="62" t="n">
        <f aca="false">IF(H98="x",'Analiza danych'!J$11,"")</f>
        <v>2.21870047543582</v>
      </c>
      <c r="N98" s="63" t="n">
        <f aca="false">SUM(I98:M98)+50</f>
        <v>74.2472266244058</v>
      </c>
      <c r="O98" s="22"/>
    </row>
    <row r="99" customFormat="false" ht="28.35" hidden="false" customHeight="true" outlineLevel="0" collapsed="false">
      <c r="A99" s="21"/>
      <c r="B99" s="21" t="s">
        <v>141</v>
      </c>
      <c r="C99" s="21" t="s">
        <v>144</v>
      </c>
      <c r="D99" s="62"/>
      <c r="E99" s="62" t="s">
        <v>25</v>
      </c>
      <c r="F99" s="62"/>
      <c r="G99" s="62" t="s">
        <v>25</v>
      </c>
      <c r="H99" s="62" t="s">
        <v>25</v>
      </c>
      <c r="I99" s="62" t="str">
        <f aca="false">IF(D99="x",'Analiza danych'!F$11,"")</f>
        <v/>
      </c>
      <c r="J99" s="62" t="n">
        <f aca="false">IF(E99="x",'Analiza danych'!G$11,"")</f>
        <v>12.3613312202853</v>
      </c>
      <c r="K99" s="62" t="str">
        <f aca="false">IF(F99="x",'Analiza danych'!H$11,"")</f>
        <v/>
      </c>
      <c r="L99" s="62" t="n">
        <f aca="false">IF(G99="x",'Analiza danych'!I$11,"")</f>
        <v>9.66719492868463</v>
      </c>
      <c r="M99" s="62" t="n">
        <f aca="false">IF(H99="x",'Analiza danych'!J$11,"")</f>
        <v>2.21870047543582</v>
      </c>
      <c r="N99" s="63" t="n">
        <f aca="false">SUM(I99:M99)+50</f>
        <v>74.2472266244058</v>
      </c>
      <c r="O99" s="22"/>
    </row>
    <row r="100" customFormat="false" ht="28.35" hidden="false" customHeight="true" outlineLevel="0" collapsed="false">
      <c r="A100" s="21"/>
      <c r="B100" s="21" t="s">
        <v>159</v>
      </c>
      <c r="C100" s="21" t="s">
        <v>163</v>
      </c>
      <c r="D100" s="62"/>
      <c r="E100" s="62" t="s">
        <v>25</v>
      </c>
      <c r="F100" s="62"/>
      <c r="G100" s="62" t="s">
        <v>25</v>
      </c>
      <c r="H100" s="62" t="s">
        <v>25</v>
      </c>
      <c r="I100" s="62" t="str">
        <f aca="false">IF(D100="x",'Analiza danych'!F$11,"")</f>
        <v/>
      </c>
      <c r="J100" s="62" t="n">
        <f aca="false">IF(E100="x",'Analiza danych'!G$11,"")</f>
        <v>12.3613312202853</v>
      </c>
      <c r="K100" s="62" t="str">
        <f aca="false">IF(F100="x",'Analiza danych'!H$11,"")</f>
        <v/>
      </c>
      <c r="L100" s="62" t="n">
        <f aca="false">IF(G100="x",'Analiza danych'!I$11,"")</f>
        <v>9.66719492868463</v>
      </c>
      <c r="M100" s="62" t="n">
        <f aca="false">IF(H100="x",'Analiza danych'!J$11,"")</f>
        <v>2.21870047543582</v>
      </c>
      <c r="N100" s="63" t="n">
        <f aca="false">SUM(I100:M100)+50</f>
        <v>74.2472266244057</v>
      </c>
      <c r="O100" s="22"/>
    </row>
    <row r="101" customFormat="false" ht="28.35" hidden="false" customHeight="true" outlineLevel="0" collapsed="false">
      <c r="A101" s="21"/>
      <c r="B101" s="21" t="s">
        <v>209</v>
      </c>
      <c r="C101" s="21" t="s">
        <v>210</v>
      </c>
      <c r="D101" s="62"/>
      <c r="E101" s="62" t="s">
        <v>25</v>
      </c>
      <c r="F101" s="62"/>
      <c r="G101" s="62" t="s">
        <v>25</v>
      </c>
      <c r="H101" s="62" t="s">
        <v>25</v>
      </c>
      <c r="I101" s="62" t="str">
        <f aca="false">IF(D101="x",'Analiza danych'!F$11,"")</f>
        <v/>
      </c>
      <c r="J101" s="62" t="n">
        <f aca="false">IF(E101="x",'Analiza danych'!G$11,"")</f>
        <v>12.3613312202853</v>
      </c>
      <c r="K101" s="62" t="str">
        <f aca="false">IF(F101="x",'Analiza danych'!H$11,"")</f>
        <v/>
      </c>
      <c r="L101" s="62" t="n">
        <f aca="false">IF(G101="x",'Analiza danych'!I$11,"")</f>
        <v>9.66719492868463</v>
      </c>
      <c r="M101" s="62" t="n">
        <f aca="false">IF(H101="x",'Analiza danych'!J$11,"")</f>
        <v>2.21870047543582</v>
      </c>
      <c r="N101" s="63" t="n">
        <f aca="false">SUM(I101:M101)+50</f>
        <v>74.2472266244058</v>
      </c>
      <c r="O101" s="22"/>
    </row>
    <row r="102" customFormat="false" ht="28.35" hidden="false" customHeight="true" outlineLevel="0" collapsed="false">
      <c r="A102" s="21"/>
      <c r="B102" s="21" t="s">
        <v>209</v>
      </c>
      <c r="C102" s="21" t="s">
        <v>254</v>
      </c>
      <c r="D102" s="62"/>
      <c r="E102" s="62" t="s">
        <v>25</v>
      </c>
      <c r="F102" s="62"/>
      <c r="G102" s="62" t="s">
        <v>25</v>
      </c>
      <c r="H102" s="62" t="s">
        <v>25</v>
      </c>
      <c r="I102" s="62" t="str">
        <f aca="false">IF(D102="x",'Analiza danych'!F$11,"")</f>
        <v/>
      </c>
      <c r="J102" s="62" t="n">
        <f aca="false">IF(E102="x",'Analiza danych'!G$11,"")</f>
        <v>12.3613312202853</v>
      </c>
      <c r="K102" s="62" t="str">
        <f aca="false">IF(F102="x",'Analiza danych'!H$11,"")</f>
        <v/>
      </c>
      <c r="L102" s="62" t="n">
        <f aca="false">IF(G102="x",'Analiza danych'!I$11,"")</f>
        <v>9.66719492868463</v>
      </c>
      <c r="M102" s="62" t="n">
        <f aca="false">IF(H102="x",'Analiza danych'!J$11,"")</f>
        <v>2.21870047543582</v>
      </c>
      <c r="N102" s="63" t="n">
        <f aca="false">SUM(I102:M102)+50</f>
        <v>74.2472266244058</v>
      </c>
      <c r="O102" s="22"/>
    </row>
    <row r="103" customFormat="false" ht="28.35" hidden="false" customHeight="true" outlineLevel="0" collapsed="false">
      <c r="A103" s="21"/>
      <c r="B103" s="21" t="s">
        <v>273</v>
      </c>
      <c r="C103" s="21" t="s">
        <v>274</v>
      </c>
      <c r="D103" s="62"/>
      <c r="E103" s="62" t="s">
        <v>25</v>
      </c>
      <c r="F103" s="62"/>
      <c r="G103" s="62" t="s">
        <v>25</v>
      </c>
      <c r="H103" s="62" t="s">
        <v>25</v>
      </c>
      <c r="I103" s="62" t="str">
        <f aca="false">IF(D103="x",'Analiza danych'!F$11,"")</f>
        <v/>
      </c>
      <c r="J103" s="62" t="n">
        <f aca="false">IF(E103="x",'Analiza danych'!G$11,"")</f>
        <v>12.3613312202853</v>
      </c>
      <c r="K103" s="62" t="str">
        <f aca="false">IF(F103="x",'Analiza danych'!H$11,"")</f>
        <v/>
      </c>
      <c r="L103" s="62" t="n">
        <f aca="false">IF(G103="x",'Analiza danych'!I$11,"")</f>
        <v>9.66719492868463</v>
      </c>
      <c r="M103" s="62" t="n">
        <f aca="false">IF(H103="x",'Analiza danych'!J$11,"")</f>
        <v>2.21870047543582</v>
      </c>
      <c r="N103" s="63" t="n">
        <f aca="false">SUM(I103:M103)+50</f>
        <v>74.2472266244058</v>
      </c>
      <c r="O103" s="22"/>
    </row>
    <row r="104" customFormat="false" ht="28.35" hidden="false" customHeight="true" outlineLevel="0" collapsed="false">
      <c r="A104" s="21"/>
      <c r="B104" s="21" t="s">
        <v>114</v>
      </c>
      <c r="C104" s="21" t="s">
        <v>117</v>
      </c>
      <c r="D104" s="62"/>
      <c r="E104" s="62"/>
      <c r="F104" s="62" t="s">
        <v>25</v>
      </c>
      <c r="G104" s="62" t="s">
        <v>25</v>
      </c>
      <c r="H104" s="62" t="s">
        <v>25</v>
      </c>
      <c r="I104" s="62" t="str">
        <f aca="false">IF(D104="x",'Analiza danych'!F$11,"")</f>
        <v/>
      </c>
      <c r="J104" s="62" t="str">
        <f aca="false">IF(E104="x",'Analiza danych'!G$11,"")</f>
        <v/>
      </c>
      <c r="K104" s="62" t="n">
        <f aca="false">IF(F104="x",'Analiza danych'!H$11,"")</f>
        <v>12.1236133122029</v>
      </c>
      <c r="L104" s="62" t="n">
        <f aca="false">IF(G104="x",'Analiza danych'!I$11,"")</f>
        <v>9.66719492868463</v>
      </c>
      <c r="M104" s="62" t="n">
        <f aca="false">IF(H104="x",'Analiza danych'!J$11,"")</f>
        <v>2.21870047543582</v>
      </c>
      <c r="N104" s="63" t="n">
        <f aca="false">SUM(I104:M104)+50</f>
        <v>74.0095087163233</v>
      </c>
      <c r="O104" s="22"/>
    </row>
    <row r="105" customFormat="false" ht="28.35" hidden="false" customHeight="true" outlineLevel="0" collapsed="false">
      <c r="A105" s="21"/>
      <c r="B105" s="21" t="s">
        <v>114</v>
      </c>
      <c r="C105" s="21" t="s">
        <v>118</v>
      </c>
      <c r="D105" s="62"/>
      <c r="E105" s="62"/>
      <c r="F105" s="62" t="s">
        <v>25</v>
      </c>
      <c r="G105" s="62" t="s">
        <v>25</v>
      </c>
      <c r="H105" s="62" t="s">
        <v>25</v>
      </c>
      <c r="I105" s="62" t="str">
        <f aca="false">IF(D105="x",'Analiza danych'!F$11,"")</f>
        <v/>
      </c>
      <c r="J105" s="62" t="str">
        <f aca="false">IF(E105="x",'Analiza danych'!G$11,"")</f>
        <v/>
      </c>
      <c r="K105" s="62" t="n">
        <f aca="false">IF(F105="x",'Analiza danych'!H$11,"")</f>
        <v>12.1236133122029</v>
      </c>
      <c r="L105" s="62" t="n">
        <f aca="false">IF(G105="x",'Analiza danych'!I$11,"")</f>
        <v>9.66719492868463</v>
      </c>
      <c r="M105" s="62" t="n">
        <f aca="false">IF(H105="x",'Analiza danych'!J$11,"")</f>
        <v>2.21870047543582</v>
      </c>
      <c r="N105" s="63" t="n">
        <f aca="false">SUM(I105:M105)+50</f>
        <v>74.0095087163233</v>
      </c>
      <c r="O105" s="22"/>
    </row>
    <row r="106" customFormat="false" ht="28.35" hidden="false" customHeight="true" outlineLevel="0" collapsed="false">
      <c r="A106" s="21"/>
      <c r="B106" s="21" t="s">
        <v>124</v>
      </c>
      <c r="C106" s="21" t="s">
        <v>130</v>
      </c>
      <c r="D106" s="62"/>
      <c r="E106" s="62"/>
      <c r="F106" s="62" t="s">
        <v>25</v>
      </c>
      <c r="G106" s="62" t="s">
        <v>25</v>
      </c>
      <c r="H106" s="62" t="s">
        <v>25</v>
      </c>
      <c r="I106" s="62" t="str">
        <f aca="false">IF(D106="x",'Analiza danych'!F$11,"")</f>
        <v/>
      </c>
      <c r="J106" s="62" t="str">
        <f aca="false">IF(E106="x",'Analiza danych'!G$11,"")</f>
        <v/>
      </c>
      <c r="K106" s="62" t="n">
        <f aca="false">IF(F106="x",'Analiza danych'!H$11,"")</f>
        <v>12.1236133122029</v>
      </c>
      <c r="L106" s="62" t="n">
        <f aca="false">IF(G106="x",'Analiza danych'!I$11,"")</f>
        <v>9.66719492868463</v>
      </c>
      <c r="M106" s="62" t="n">
        <f aca="false">IF(H106="x",'Analiza danych'!J$11,"")</f>
        <v>2.21870047543582</v>
      </c>
      <c r="N106" s="63" t="n">
        <f aca="false">SUM(I106:M106)+50</f>
        <v>74.0095087163234</v>
      </c>
      <c r="O106" s="22"/>
    </row>
    <row r="107" customFormat="false" ht="28.35" hidden="false" customHeight="true" outlineLevel="0" collapsed="false">
      <c r="A107" s="21"/>
      <c r="B107" s="21" t="s">
        <v>187</v>
      </c>
      <c r="C107" s="21" t="s">
        <v>190</v>
      </c>
      <c r="D107" s="62"/>
      <c r="E107" s="62"/>
      <c r="F107" s="62" t="s">
        <v>25</v>
      </c>
      <c r="G107" s="62" t="s">
        <v>25</v>
      </c>
      <c r="H107" s="62" t="s">
        <v>25</v>
      </c>
      <c r="I107" s="62" t="str">
        <f aca="false">IF(D107="x",'Analiza danych'!F$11,"")</f>
        <v/>
      </c>
      <c r="J107" s="62" t="str">
        <f aca="false">IF(E107="x",'Analiza danych'!G$11,"")</f>
        <v/>
      </c>
      <c r="K107" s="62" t="n">
        <f aca="false">IF(F107="x",'Analiza danych'!H$11,"")</f>
        <v>12.1236133122029</v>
      </c>
      <c r="L107" s="62" t="n">
        <f aca="false">IF(G107="x",'Analiza danych'!I$11,"")</f>
        <v>9.66719492868463</v>
      </c>
      <c r="M107" s="62" t="n">
        <f aca="false">IF(H107="x",'Analiza danych'!J$11,"")</f>
        <v>2.21870047543582</v>
      </c>
      <c r="N107" s="63" t="n">
        <f aca="false">SUM(I107:M107)+50</f>
        <v>74.0095087163234</v>
      </c>
      <c r="O107" s="22"/>
    </row>
    <row r="108" customFormat="false" ht="28.35" hidden="false" customHeight="true" outlineLevel="0" collapsed="false">
      <c r="A108" s="21"/>
      <c r="B108" s="21" t="s">
        <v>187</v>
      </c>
      <c r="C108" s="21" t="s">
        <v>191</v>
      </c>
      <c r="D108" s="62"/>
      <c r="E108" s="62"/>
      <c r="F108" s="62" t="s">
        <v>25</v>
      </c>
      <c r="G108" s="62" t="s">
        <v>25</v>
      </c>
      <c r="H108" s="62" t="s">
        <v>25</v>
      </c>
      <c r="I108" s="62" t="str">
        <f aca="false">IF(D108="x",'Analiza danych'!F$11,"")</f>
        <v/>
      </c>
      <c r="J108" s="62" t="str">
        <f aca="false">IF(E108="x",'Analiza danych'!G$11,"")</f>
        <v/>
      </c>
      <c r="K108" s="62" t="n">
        <f aca="false">IF(F108="x",'Analiza danych'!H$11,"")</f>
        <v>12.1236133122029</v>
      </c>
      <c r="L108" s="62" t="n">
        <f aca="false">IF(G108="x",'Analiza danych'!I$11,"")</f>
        <v>9.66719492868463</v>
      </c>
      <c r="M108" s="62" t="n">
        <f aca="false">IF(H108="x",'Analiza danych'!J$11,"")</f>
        <v>2.21870047543582</v>
      </c>
      <c r="N108" s="63" t="n">
        <f aca="false">SUM(I108:M108)+50</f>
        <v>74.0095087163234</v>
      </c>
      <c r="O108" s="22"/>
    </row>
    <row r="109" customFormat="false" ht="28.35" hidden="false" customHeight="true" outlineLevel="0" collapsed="false">
      <c r="A109" s="21"/>
      <c r="B109" s="21" t="s">
        <v>187</v>
      </c>
      <c r="C109" s="21" t="s">
        <v>192</v>
      </c>
      <c r="D109" s="62"/>
      <c r="E109" s="62"/>
      <c r="F109" s="62" t="s">
        <v>25</v>
      </c>
      <c r="G109" s="62" t="s">
        <v>25</v>
      </c>
      <c r="H109" s="62" t="s">
        <v>25</v>
      </c>
      <c r="I109" s="62" t="str">
        <f aca="false">IF(D109="x",'Analiza danych'!F$11,"")</f>
        <v/>
      </c>
      <c r="J109" s="62" t="str">
        <f aca="false">IF(E109="x",'Analiza danych'!G$11,"")</f>
        <v/>
      </c>
      <c r="K109" s="62" t="n">
        <f aca="false">IF(F109="x",'Analiza danych'!H$11,"")</f>
        <v>12.1236133122029</v>
      </c>
      <c r="L109" s="62" t="n">
        <f aca="false">IF(G109="x",'Analiza danych'!I$11,"")</f>
        <v>9.66719492868463</v>
      </c>
      <c r="M109" s="62" t="n">
        <f aca="false">IF(H109="x",'Analiza danych'!J$11,"")</f>
        <v>2.21870047543582</v>
      </c>
      <c r="N109" s="63" t="n">
        <f aca="false">SUM(I109:M109)+50</f>
        <v>74.0095087163234</v>
      </c>
      <c r="O109" s="22"/>
    </row>
    <row r="110" customFormat="false" ht="28.35" hidden="false" customHeight="true" outlineLevel="0" collapsed="false">
      <c r="A110" s="21"/>
      <c r="B110" s="21" t="s">
        <v>329</v>
      </c>
      <c r="C110" s="21" t="s">
        <v>332</v>
      </c>
      <c r="D110" s="62"/>
      <c r="E110" s="62"/>
      <c r="F110" s="62" t="s">
        <v>25</v>
      </c>
      <c r="G110" s="62" t="s">
        <v>25</v>
      </c>
      <c r="H110" s="62" t="s">
        <v>25</v>
      </c>
      <c r="I110" s="62" t="str">
        <f aca="false">IF(D110="x",'Analiza danych'!F$11,"")</f>
        <v/>
      </c>
      <c r="J110" s="62" t="str">
        <f aca="false">IF(E110="x",'Analiza danych'!G$11,"")</f>
        <v/>
      </c>
      <c r="K110" s="62" t="n">
        <f aca="false">IF(F110="x",'Analiza danych'!H$11,"")</f>
        <v>12.1236133122029</v>
      </c>
      <c r="L110" s="62" t="n">
        <f aca="false">IF(G110="x",'Analiza danych'!I$11,"")</f>
        <v>9.66719492868463</v>
      </c>
      <c r="M110" s="62" t="n">
        <f aca="false">IF(H110="x",'Analiza danych'!J$11,"")</f>
        <v>2.21870047543582</v>
      </c>
      <c r="N110" s="63" t="n">
        <f aca="false">SUM(I110:M110)+50</f>
        <v>74.0095087163234</v>
      </c>
      <c r="O110" s="22"/>
    </row>
    <row r="111" customFormat="false" ht="28.35" hidden="false" customHeight="true" outlineLevel="0" collapsed="false">
      <c r="A111" s="21"/>
      <c r="B111" s="21" t="s">
        <v>294</v>
      </c>
      <c r="C111" s="21" t="s">
        <v>295</v>
      </c>
      <c r="D111" s="62"/>
      <c r="E111" s="62"/>
      <c r="F111" s="62" t="s">
        <v>25</v>
      </c>
      <c r="G111" s="62" t="s">
        <v>25</v>
      </c>
      <c r="H111" s="62"/>
      <c r="I111" s="62" t="str">
        <f aca="false">IF(D111="x",'Analiza danych'!F$11,"")</f>
        <v/>
      </c>
      <c r="J111" s="62" t="str">
        <f aca="false">IF(E111="x",'Analiza danych'!G$11,"")</f>
        <v/>
      </c>
      <c r="K111" s="62" t="n">
        <f aca="false">IF(F111="x",'Analiza danych'!H$11,"")</f>
        <v>12.1236133122029</v>
      </c>
      <c r="L111" s="62" t="n">
        <f aca="false">IF(G111="x",'Analiza danych'!I$11,"")</f>
        <v>9.66719492868463</v>
      </c>
      <c r="M111" s="62" t="str">
        <f aca="false">IF(H111="x",'Analiza danych'!J$11,"")</f>
        <v/>
      </c>
      <c r="N111" s="63" t="n">
        <f aca="false">SUM(I111:M111)+50</f>
        <v>71.7908082408875</v>
      </c>
      <c r="O111" s="22"/>
    </row>
    <row r="112" customFormat="false" ht="28.35" hidden="false" customHeight="true" outlineLevel="0" collapsed="false">
      <c r="A112" s="21"/>
      <c r="B112" s="21" t="s">
        <v>294</v>
      </c>
      <c r="C112" s="21" t="s">
        <v>296</v>
      </c>
      <c r="D112" s="62"/>
      <c r="E112" s="62"/>
      <c r="F112" s="62" t="s">
        <v>25</v>
      </c>
      <c r="G112" s="62" t="s">
        <v>25</v>
      </c>
      <c r="H112" s="62"/>
      <c r="I112" s="62" t="str">
        <f aca="false">IF(D112="x",'Analiza danych'!F$11,"")</f>
        <v/>
      </c>
      <c r="J112" s="62" t="str">
        <f aca="false">IF(E112="x",'Analiza danych'!G$11,"")</f>
        <v/>
      </c>
      <c r="K112" s="62" t="n">
        <f aca="false">IF(F112="x",'Analiza danych'!H$11,"")</f>
        <v>12.1236133122029</v>
      </c>
      <c r="L112" s="62" t="n">
        <f aca="false">IF(G112="x",'Analiza danych'!I$11,"")</f>
        <v>9.66719492868463</v>
      </c>
      <c r="M112" s="62" t="str">
        <f aca="false">IF(H112="x",'Analiza danych'!J$11,"")</f>
        <v/>
      </c>
      <c r="N112" s="63" t="n">
        <f aca="false">SUM(I112:M112)+50</f>
        <v>71.7908082408875</v>
      </c>
      <c r="O112" s="22"/>
    </row>
    <row r="113" customFormat="false" ht="28.35" hidden="false" customHeight="true" outlineLevel="0" collapsed="false">
      <c r="A113" s="21"/>
      <c r="B113" s="21" t="s">
        <v>294</v>
      </c>
      <c r="C113" s="21" t="s">
        <v>297</v>
      </c>
      <c r="D113" s="62"/>
      <c r="E113" s="62"/>
      <c r="F113" s="62" t="s">
        <v>25</v>
      </c>
      <c r="G113" s="62" t="s">
        <v>25</v>
      </c>
      <c r="H113" s="62"/>
      <c r="I113" s="62" t="str">
        <f aca="false">IF(D113="x",'Analiza danych'!F$11,"")</f>
        <v/>
      </c>
      <c r="J113" s="62" t="str">
        <f aca="false">IF(E113="x",'Analiza danych'!G$11,"")</f>
        <v/>
      </c>
      <c r="K113" s="62" t="n">
        <f aca="false">IF(F113="x",'Analiza danych'!H$11,"")</f>
        <v>12.1236133122029</v>
      </c>
      <c r="L113" s="62" t="n">
        <f aca="false">IF(G113="x",'Analiza danych'!I$11,"")</f>
        <v>9.66719492868463</v>
      </c>
      <c r="M113" s="62" t="str">
        <f aca="false">IF(H113="x",'Analiza danych'!J$11,"")</f>
        <v/>
      </c>
      <c r="N113" s="63" t="n">
        <f aca="false">SUM(I113:M113)+50</f>
        <v>71.7908082408875</v>
      </c>
      <c r="O113" s="22"/>
    </row>
    <row r="114" customFormat="false" ht="28.35" hidden="false" customHeight="true" outlineLevel="0" collapsed="false">
      <c r="A114" s="21"/>
      <c r="B114" s="21" t="s">
        <v>294</v>
      </c>
      <c r="C114" s="21" t="s">
        <v>298</v>
      </c>
      <c r="D114" s="62"/>
      <c r="E114" s="62"/>
      <c r="F114" s="62" t="s">
        <v>25</v>
      </c>
      <c r="G114" s="62" t="s">
        <v>25</v>
      </c>
      <c r="H114" s="62"/>
      <c r="I114" s="62" t="str">
        <f aca="false">IF(D114="x",'Analiza danych'!F$11,"")</f>
        <v/>
      </c>
      <c r="J114" s="62" t="str">
        <f aca="false">IF(E114="x",'Analiza danych'!G$11,"")</f>
        <v/>
      </c>
      <c r="K114" s="62" t="n">
        <f aca="false">IF(F114="x",'Analiza danych'!H$11,"")</f>
        <v>12.1236133122029</v>
      </c>
      <c r="L114" s="62" t="n">
        <f aca="false">IF(G114="x",'Analiza danych'!I$11,"")</f>
        <v>9.66719492868463</v>
      </c>
      <c r="M114" s="62" t="str">
        <f aca="false">IF(H114="x",'Analiza danych'!J$11,"")</f>
        <v/>
      </c>
      <c r="N114" s="63" t="n">
        <f aca="false">SUM(I114:M114)+50</f>
        <v>71.7908082408875</v>
      </c>
      <c r="O114" s="22"/>
    </row>
    <row r="115" customFormat="false" ht="28.35" hidden="false" customHeight="true" outlineLevel="0" collapsed="false">
      <c r="A115" s="21"/>
      <c r="B115" s="21" t="s">
        <v>294</v>
      </c>
      <c r="C115" s="21" t="s">
        <v>299</v>
      </c>
      <c r="D115" s="62"/>
      <c r="E115" s="62"/>
      <c r="F115" s="62" t="s">
        <v>25</v>
      </c>
      <c r="G115" s="62" t="s">
        <v>25</v>
      </c>
      <c r="H115" s="62"/>
      <c r="I115" s="62" t="str">
        <f aca="false">IF(D115="x",'Analiza danych'!F$11,"")</f>
        <v/>
      </c>
      <c r="J115" s="62" t="str">
        <f aca="false">IF(E115="x",'Analiza danych'!G$11,"")</f>
        <v/>
      </c>
      <c r="K115" s="62" t="n">
        <f aca="false">IF(F115="x",'Analiza danych'!H$11,"")</f>
        <v>12.1236133122029</v>
      </c>
      <c r="L115" s="62" t="n">
        <f aca="false">IF(G115="x",'Analiza danych'!I$11,"")</f>
        <v>9.66719492868463</v>
      </c>
      <c r="M115" s="62" t="str">
        <f aca="false">IF(H115="x",'Analiza danych'!J$11,"")</f>
        <v/>
      </c>
      <c r="N115" s="63" t="n">
        <f aca="false">SUM(I115:M115)+50</f>
        <v>71.7908082408875</v>
      </c>
      <c r="O115" s="22"/>
    </row>
    <row r="116" customFormat="false" ht="28.35" hidden="false" customHeight="true" outlineLevel="0" collapsed="false">
      <c r="A116" s="21"/>
      <c r="B116" s="21" t="s">
        <v>294</v>
      </c>
      <c r="C116" s="21" t="s">
        <v>300</v>
      </c>
      <c r="D116" s="62"/>
      <c r="E116" s="62"/>
      <c r="F116" s="62" t="s">
        <v>25</v>
      </c>
      <c r="G116" s="62" t="s">
        <v>25</v>
      </c>
      <c r="H116" s="62"/>
      <c r="I116" s="62" t="str">
        <f aca="false">IF(D116="x",'Analiza danych'!F$11,"")</f>
        <v/>
      </c>
      <c r="J116" s="62" t="str">
        <f aca="false">IF(E116="x",'Analiza danych'!G$11,"")</f>
        <v/>
      </c>
      <c r="K116" s="62" t="n">
        <f aca="false">IF(F116="x",'Analiza danych'!H$11,"")</f>
        <v>12.1236133122029</v>
      </c>
      <c r="L116" s="62" t="n">
        <f aca="false">IF(G116="x",'Analiza danych'!I$11,"")</f>
        <v>9.66719492868463</v>
      </c>
      <c r="M116" s="62" t="str">
        <f aca="false">IF(H116="x",'Analiza danych'!J$11,"")</f>
        <v/>
      </c>
      <c r="N116" s="63" t="n">
        <f aca="false">SUM(I116:M116)+50</f>
        <v>71.7908082408875</v>
      </c>
      <c r="O116" s="22"/>
    </row>
    <row r="117" customFormat="false" ht="28.35" hidden="false" customHeight="true" outlineLevel="0" collapsed="false">
      <c r="A117" s="21"/>
      <c r="B117" s="21" t="s">
        <v>294</v>
      </c>
      <c r="C117" s="21" t="s">
        <v>301</v>
      </c>
      <c r="D117" s="62"/>
      <c r="E117" s="62"/>
      <c r="F117" s="62" t="s">
        <v>25</v>
      </c>
      <c r="G117" s="62" t="s">
        <v>25</v>
      </c>
      <c r="H117" s="62"/>
      <c r="I117" s="62" t="str">
        <f aca="false">IF(D117="x",'Analiza danych'!F$11,"")</f>
        <v/>
      </c>
      <c r="J117" s="62" t="str">
        <f aca="false">IF(E117="x",'Analiza danych'!G$11,"")</f>
        <v/>
      </c>
      <c r="K117" s="62" t="n">
        <f aca="false">IF(F117="x",'Analiza danych'!H$11,"")</f>
        <v>12.1236133122029</v>
      </c>
      <c r="L117" s="62" t="n">
        <f aca="false">IF(G117="x",'Analiza danych'!I$11,"")</f>
        <v>9.66719492868463</v>
      </c>
      <c r="M117" s="62" t="str">
        <f aca="false">IF(H117="x",'Analiza danych'!J$11,"")</f>
        <v/>
      </c>
      <c r="N117" s="63" t="n">
        <f aca="false">SUM(I117:M117)+50</f>
        <v>71.7908082408875</v>
      </c>
      <c r="O117" s="22"/>
    </row>
    <row r="118" customFormat="false" ht="28.35" hidden="false" customHeight="true" outlineLevel="0" collapsed="false">
      <c r="A118" s="21"/>
      <c r="B118" s="21" t="s">
        <v>294</v>
      </c>
      <c r="C118" s="21" t="s">
        <v>302</v>
      </c>
      <c r="D118" s="62"/>
      <c r="E118" s="62"/>
      <c r="F118" s="62" t="s">
        <v>25</v>
      </c>
      <c r="G118" s="62" t="s">
        <v>25</v>
      </c>
      <c r="H118" s="62"/>
      <c r="I118" s="62" t="str">
        <f aca="false">IF(D118="x",'Analiza danych'!F$11,"")</f>
        <v/>
      </c>
      <c r="J118" s="62" t="str">
        <f aca="false">IF(E118="x",'Analiza danych'!G$11,"")</f>
        <v/>
      </c>
      <c r="K118" s="62" t="n">
        <f aca="false">IF(F118="x",'Analiza danych'!H$11,"")</f>
        <v>12.1236133122029</v>
      </c>
      <c r="L118" s="62" t="n">
        <f aca="false">IF(G118="x",'Analiza danych'!I$11,"")</f>
        <v>9.66719492868463</v>
      </c>
      <c r="M118" s="62" t="str">
        <f aca="false">IF(H118="x",'Analiza danych'!J$11,"")</f>
        <v/>
      </c>
      <c r="N118" s="63" t="n">
        <f aca="false">SUM(I118:M118)+50</f>
        <v>71.7908082408875</v>
      </c>
      <c r="O118" s="22"/>
    </row>
    <row r="119" customFormat="false" ht="28.35" hidden="false" customHeight="true" outlineLevel="0" collapsed="false">
      <c r="A119" s="21"/>
      <c r="B119" s="21" t="s">
        <v>311</v>
      </c>
      <c r="C119" s="21" t="s">
        <v>312</v>
      </c>
      <c r="D119" s="62"/>
      <c r="E119" s="62"/>
      <c r="F119" s="62" t="s">
        <v>25</v>
      </c>
      <c r="G119" s="62" t="s">
        <v>25</v>
      </c>
      <c r="H119" s="62"/>
      <c r="I119" s="62" t="str">
        <f aca="false">IF(D119="x",'Analiza danych'!F$11,"")</f>
        <v/>
      </c>
      <c r="J119" s="62" t="str">
        <f aca="false">IF(E119="x",'Analiza danych'!G$11,"")</f>
        <v/>
      </c>
      <c r="K119" s="62" t="n">
        <f aca="false">IF(F119="x",'Analiza danych'!H$11,"")</f>
        <v>12.1236133122029</v>
      </c>
      <c r="L119" s="62" t="n">
        <f aca="false">IF(G119="x",'Analiza danych'!I$11,"")</f>
        <v>9.66719492868463</v>
      </c>
      <c r="M119" s="62" t="str">
        <f aca="false">IF(H119="x",'Analiza danych'!J$11,"")</f>
        <v/>
      </c>
      <c r="N119" s="63" t="n">
        <f aca="false">SUM(I119:M119)+50</f>
        <v>71.7908082408875</v>
      </c>
      <c r="O119" s="22"/>
    </row>
    <row r="120" customFormat="false" ht="28.35" hidden="false" customHeight="true" outlineLevel="0" collapsed="false">
      <c r="A120" s="21"/>
      <c r="B120" s="21" t="s">
        <v>314</v>
      </c>
      <c r="C120" s="21" t="s">
        <v>315</v>
      </c>
      <c r="D120" s="62"/>
      <c r="E120" s="62"/>
      <c r="F120" s="62" t="s">
        <v>25</v>
      </c>
      <c r="G120" s="62" t="s">
        <v>25</v>
      </c>
      <c r="H120" s="62"/>
      <c r="I120" s="62" t="str">
        <f aca="false">IF(D120="x",'Analiza danych'!F$11,"")</f>
        <v/>
      </c>
      <c r="J120" s="62" t="str">
        <f aca="false">IF(E120="x",'Analiza danych'!G$11,"")</f>
        <v/>
      </c>
      <c r="K120" s="62" t="n">
        <f aca="false">IF(F120="x",'Analiza danych'!H$11,"")</f>
        <v>12.1236133122029</v>
      </c>
      <c r="L120" s="62" t="n">
        <f aca="false">IF(G120="x",'Analiza danych'!I$11,"")</f>
        <v>9.66719492868463</v>
      </c>
      <c r="M120" s="62" t="str">
        <f aca="false">IF(H120="x",'Analiza danych'!J$11,"")</f>
        <v/>
      </c>
      <c r="N120" s="63" t="n">
        <f aca="false">SUM(I120:M120)+50</f>
        <v>71.7908082408875</v>
      </c>
      <c r="O120" s="22"/>
    </row>
    <row r="121" customFormat="false" ht="28.35" hidden="false" customHeight="true" outlineLevel="0" collapsed="false">
      <c r="A121" s="21"/>
      <c r="B121" s="21" t="s">
        <v>314</v>
      </c>
      <c r="C121" s="21" t="s">
        <v>318</v>
      </c>
      <c r="D121" s="62"/>
      <c r="E121" s="62"/>
      <c r="F121" s="62" t="s">
        <v>25</v>
      </c>
      <c r="G121" s="62" t="s">
        <v>25</v>
      </c>
      <c r="H121" s="62"/>
      <c r="I121" s="62" t="str">
        <f aca="false">IF(D121="x",'Analiza danych'!F$11,"")</f>
        <v/>
      </c>
      <c r="J121" s="62" t="str">
        <f aca="false">IF(E121="x",'Analiza danych'!G$11,"")</f>
        <v/>
      </c>
      <c r="K121" s="62" t="n">
        <f aca="false">IF(F121="x",'Analiza danych'!H$11,"")</f>
        <v>12.1236133122029</v>
      </c>
      <c r="L121" s="62" t="n">
        <f aca="false">IF(G121="x",'Analiza danych'!I$11,"")</f>
        <v>9.66719492868463</v>
      </c>
      <c r="M121" s="62" t="str">
        <f aca="false">IF(H121="x",'Analiza danych'!J$11,"")</f>
        <v/>
      </c>
      <c r="N121" s="63" t="n">
        <f aca="false">SUM(I121:M121)+50</f>
        <v>71.7908082408875</v>
      </c>
      <c r="O121" s="22"/>
    </row>
    <row r="122" customFormat="false" ht="28.35" hidden="false" customHeight="true" outlineLevel="0" collapsed="false">
      <c r="A122" s="21"/>
      <c r="B122" s="21" t="s">
        <v>224</v>
      </c>
      <c r="C122" s="21" t="s">
        <v>227</v>
      </c>
      <c r="D122" s="62"/>
      <c r="E122" s="62" t="s">
        <v>25</v>
      </c>
      <c r="F122" s="62"/>
      <c r="G122" s="62"/>
      <c r="H122" s="62" t="s">
        <v>25</v>
      </c>
      <c r="I122" s="62" t="str">
        <f aca="false">IF(D122="x",'Analiza danych'!F$11,"")</f>
        <v/>
      </c>
      <c r="J122" s="62" t="n">
        <f aca="false">IF(E122="x",'Analiza danych'!G$11,"")</f>
        <v>12.3613312202853</v>
      </c>
      <c r="K122" s="62" t="str">
        <f aca="false">IF(F122="x",'Analiza danych'!H$11,"")</f>
        <v/>
      </c>
      <c r="L122" s="62" t="str">
        <f aca="false">IF(G122="x",'Analiza danych'!I$11,"")</f>
        <v/>
      </c>
      <c r="M122" s="62" t="n">
        <f aca="false">IF(H122="x",'Analiza danych'!J$11,"")</f>
        <v>2.21870047543582</v>
      </c>
      <c r="N122" s="63" t="n">
        <f aca="false">SUM(I122:M122)+50</f>
        <v>64.5800316957211</v>
      </c>
      <c r="O122" s="22"/>
    </row>
    <row r="123" customFormat="false" ht="28.35" hidden="false" customHeight="true" outlineLevel="0" collapsed="false">
      <c r="A123" s="21"/>
      <c r="B123" s="21" t="s">
        <v>224</v>
      </c>
      <c r="C123" s="21" t="s">
        <v>231</v>
      </c>
      <c r="D123" s="62"/>
      <c r="E123" s="62" t="s">
        <v>25</v>
      </c>
      <c r="F123" s="62"/>
      <c r="G123" s="62"/>
      <c r="H123" s="62" t="s">
        <v>25</v>
      </c>
      <c r="I123" s="62" t="str">
        <f aca="false">IF(D123="x",'Analiza danych'!F$11,"")</f>
        <v/>
      </c>
      <c r="J123" s="62" t="n">
        <f aca="false">IF(E123="x",'Analiza danych'!G$11,"")</f>
        <v>12.3613312202853</v>
      </c>
      <c r="K123" s="62" t="str">
        <f aca="false">IF(F123="x",'Analiza danych'!H$11,"")</f>
        <v/>
      </c>
      <c r="L123" s="62" t="str">
        <f aca="false">IF(G123="x",'Analiza danych'!I$11,"")</f>
        <v/>
      </c>
      <c r="M123" s="62" t="n">
        <f aca="false">IF(H123="x",'Analiza danych'!J$11,"")</f>
        <v>2.21870047543582</v>
      </c>
      <c r="N123" s="63" t="n">
        <f aca="false">SUM(I123:M123)+50</f>
        <v>64.5800316957211</v>
      </c>
      <c r="O123" s="22" t="s">
        <v>398</v>
      </c>
    </row>
    <row r="124" customFormat="false" ht="28.35" hidden="false" customHeight="true" outlineLevel="0" collapsed="false">
      <c r="A124" s="21"/>
      <c r="B124" s="21" t="s">
        <v>224</v>
      </c>
      <c r="C124" s="21" t="s">
        <v>235</v>
      </c>
      <c r="D124" s="62"/>
      <c r="E124" s="62" t="s">
        <v>25</v>
      </c>
      <c r="F124" s="62"/>
      <c r="G124" s="62"/>
      <c r="H124" s="62" t="s">
        <v>25</v>
      </c>
      <c r="I124" s="62" t="str">
        <f aca="false">IF(D124="x",'Analiza danych'!F$11,"")</f>
        <v/>
      </c>
      <c r="J124" s="62" t="n">
        <f aca="false">IF(E124="x",'Analiza danych'!G$11,"")</f>
        <v>12.3613312202853</v>
      </c>
      <c r="K124" s="62" t="str">
        <f aca="false">IF(F124="x",'Analiza danych'!H$11,"")</f>
        <v/>
      </c>
      <c r="L124" s="62" t="str">
        <f aca="false">IF(G124="x",'Analiza danych'!I$11,"")</f>
        <v/>
      </c>
      <c r="M124" s="62" t="n">
        <f aca="false">IF(H124="x",'Analiza danych'!J$11,"")</f>
        <v>2.21870047543582</v>
      </c>
      <c r="N124" s="63" t="n">
        <f aca="false">SUM(I124:M124)+50</f>
        <v>64.5800316957211</v>
      </c>
      <c r="O124" s="22"/>
    </row>
    <row r="125" customFormat="false" ht="28.35" hidden="false" customHeight="true" outlineLevel="0" collapsed="false">
      <c r="A125" s="21"/>
      <c r="B125" s="21" t="s">
        <v>224</v>
      </c>
      <c r="C125" s="21" t="s">
        <v>239</v>
      </c>
      <c r="D125" s="62"/>
      <c r="E125" s="62" t="s">
        <v>25</v>
      </c>
      <c r="F125" s="62"/>
      <c r="G125" s="62"/>
      <c r="H125" s="62" t="s">
        <v>25</v>
      </c>
      <c r="I125" s="62" t="str">
        <f aca="false">IF(D125="x",'Analiza danych'!F$11,"")</f>
        <v/>
      </c>
      <c r="J125" s="62" t="n">
        <f aca="false">IF(E125="x",'Analiza danych'!G$11,"")</f>
        <v>12.3613312202853</v>
      </c>
      <c r="K125" s="62" t="str">
        <f aca="false">IF(F125="x",'Analiza danych'!H$11,"")</f>
        <v/>
      </c>
      <c r="L125" s="62" t="str">
        <f aca="false">IF(G125="x",'Analiza danych'!I$11,"")</f>
        <v/>
      </c>
      <c r="M125" s="62" t="n">
        <f aca="false">IF(H125="x",'Analiza danych'!J$11,"")</f>
        <v>2.21870047543582</v>
      </c>
      <c r="N125" s="63" t="n">
        <f aca="false">SUM(I125:M125)+50</f>
        <v>64.5800316957211</v>
      </c>
      <c r="O125" s="22"/>
    </row>
    <row r="126" customFormat="false" ht="28.35" hidden="false" customHeight="true" outlineLevel="0" collapsed="false">
      <c r="A126" s="21"/>
      <c r="B126" s="21" t="s">
        <v>224</v>
      </c>
      <c r="C126" s="21" t="s">
        <v>243</v>
      </c>
      <c r="D126" s="62"/>
      <c r="E126" s="62" t="s">
        <v>25</v>
      </c>
      <c r="F126" s="62"/>
      <c r="G126" s="62"/>
      <c r="H126" s="62" t="s">
        <v>25</v>
      </c>
      <c r="I126" s="62" t="str">
        <f aca="false">IF(D126="x",'Analiza danych'!F$11,"")</f>
        <v/>
      </c>
      <c r="J126" s="62" t="n">
        <f aca="false">IF(E126="x",'Analiza danych'!G$11,"")</f>
        <v>12.3613312202853</v>
      </c>
      <c r="K126" s="62" t="str">
        <f aca="false">IF(F126="x",'Analiza danych'!H$11,"")</f>
        <v/>
      </c>
      <c r="L126" s="62" t="str">
        <f aca="false">IF(G126="x",'Analiza danych'!I$11,"")</f>
        <v/>
      </c>
      <c r="M126" s="62" t="n">
        <f aca="false">IF(H126="x",'Analiza danych'!J$11,"")</f>
        <v>2.21870047543582</v>
      </c>
      <c r="N126" s="63" t="n">
        <f aca="false">SUM(I126:M126)+50</f>
        <v>64.5800316957211</v>
      </c>
      <c r="O126" s="22"/>
    </row>
    <row r="127" customFormat="false" ht="28.35" hidden="false" customHeight="true" outlineLevel="0" collapsed="false">
      <c r="A127" s="21"/>
      <c r="B127" s="21" t="s">
        <v>277</v>
      </c>
      <c r="C127" s="21" t="s">
        <v>284</v>
      </c>
      <c r="D127" s="62"/>
      <c r="E127" s="62" t="s">
        <v>25</v>
      </c>
      <c r="F127" s="62"/>
      <c r="G127" s="62"/>
      <c r="H127" s="62" t="s">
        <v>25</v>
      </c>
      <c r="I127" s="62" t="str">
        <f aca="false">IF(D127="x",'Analiza danych'!F$11,"")</f>
        <v/>
      </c>
      <c r="J127" s="62" t="n">
        <f aca="false">IF(E127="x",'Analiza danych'!G$11,"")</f>
        <v>12.3613312202853</v>
      </c>
      <c r="K127" s="62" t="str">
        <f aca="false">IF(F127="x",'Analiza danych'!H$11,"")</f>
        <v/>
      </c>
      <c r="L127" s="62" t="str">
        <f aca="false">IF(G127="x",'Analiza danych'!I$11,"")</f>
        <v/>
      </c>
      <c r="M127" s="62" t="n">
        <f aca="false">IF(H127="x",'Analiza danych'!J$11,"")</f>
        <v>2.21870047543582</v>
      </c>
      <c r="N127" s="63" t="n">
        <f aca="false">SUM(I127:M127)+50</f>
        <v>64.5800316957211</v>
      </c>
      <c r="O127" s="22"/>
    </row>
    <row r="128" customFormat="false" ht="28.35" hidden="false" customHeight="true" outlineLevel="0" collapsed="false">
      <c r="A128" s="21"/>
      <c r="B128" s="21" t="s">
        <v>277</v>
      </c>
      <c r="C128" s="21" t="s">
        <v>289</v>
      </c>
      <c r="D128" s="62"/>
      <c r="E128" s="62" t="s">
        <v>25</v>
      </c>
      <c r="F128" s="62"/>
      <c r="G128" s="62"/>
      <c r="H128" s="62" t="s">
        <v>25</v>
      </c>
      <c r="I128" s="62" t="str">
        <f aca="false">IF(D128="x",'Analiza danych'!F$11,"")</f>
        <v/>
      </c>
      <c r="J128" s="62" t="n">
        <f aca="false">IF(E128="x",'Analiza danych'!G$11,"")</f>
        <v>12.3613312202853</v>
      </c>
      <c r="K128" s="62" t="str">
        <f aca="false">IF(F128="x",'Analiza danych'!H$11,"")</f>
        <v/>
      </c>
      <c r="L128" s="62" t="str">
        <f aca="false">IF(G128="x",'Analiza danych'!I$11,"")</f>
        <v/>
      </c>
      <c r="M128" s="62" t="n">
        <f aca="false">IF(H128="x",'Analiza danych'!J$11,"")</f>
        <v>2.21870047543582</v>
      </c>
      <c r="N128" s="63" t="n">
        <f aca="false">SUM(I128:M128)+50</f>
        <v>64.5800316957211</v>
      </c>
      <c r="O128" s="22"/>
    </row>
    <row r="129" customFormat="false" ht="28.35" hidden="false" customHeight="true" outlineLevel="0" collapsed="false">
      <c r="A129" s="21"/>
      <c r="B129" s="21" t="s">
        <v>277</v>
      </c>
      <c r="C129" s="21" t="s">
        <v>290</v>
      </c>
      <c r="D129" s="62"/>
      <c r="E129" s="62" t="s">
        <v>25</v>
      </c>
      <c r="F129" s="62"/>
      <c r="G129" s="62"/>
      <c r="H129" s="62" t="s">
        <v>25</v>
      </c>
      <c r="I129" s="62" t="str">
        <f aca="false">IF(D129="x",'Analiza danych'!F$11,"")</f>
        <v/>
      </c>
      <c r="J129" s="62" t="n">
        <f aca="false">IF(E129="x",'Analiza danych'!G$11,"")</f>
        <v>12.3613312202853</v>
      </c>
      <c r="K129" s="62" t="str">
        <f aca="false">IF(F129="x",'Analiza danych'!H$11,"")</f>
        <v/>
      </c>
      <c r="L129" s="62" t="str">
        <f aca="false">IF(G129="x",'Analiza danych'!I$11,"")</f>
        <v/>
      </c>
      <c r="M129" s="62" t="n">
        <f aca="false">IF(H129="x",'Analiza danych'!J$11,"")</f>
        <v>2.21870047543582</v>
      </c>
      <c r="N129" s="63" t="n">
        <f aca="false">SUM(I129:M129)+50</f>
        <v>64.5800316957211</v>
      </c>
      <c r="O129" s="22"/>
    </row>
    <row r="130" customFormat="false" ht="28.35" hidden="false" customHeight="true" outlineLevel="0" collapsed="false">
      <c r="A130" s="21"/>
      <c r="B130" s="21" t="s">
        <v>76</v>
      </c>
      <c r="C130" s="21" t="s">
        <v>80</v>
      </c>
      <c r="D130" s="62"/>
      <c r="E130" s="62"/>
      <c r="F130" s="62" t="s">
        <v>25</v>
      </c>
      <c r="G130" s="62"/>
      <c r="H130" s="62" t="s">
        <v>25</v>
      </c>
      <c r="I130" s="62" t="str">
        <f aca="false">IF(D130="x",'Analiza danych'!F$11,"")</f>
        <v/>
      </c>
      <c r="J130" s="62" t="str">
        <f aca="false">IF(E130="x",'Analiza danych'!G$11,"")</f>
        <v/>
      </c>
      <c r="K130" s="62" t="n">
        <f aca="false">IF(F130="x",'Analiza danych'!H$11,"")</f>
        <v>12.1236133122029</v>
      </c>
      <c r="L130" s="62" t="str">
        <f aca="false">IF(G130="x",'Analiza danych'!I$11,"")</f>
        <v/>
      </c>
      <c r="M130" s="62" t="n">
        <f aca="false">IF(H130="x",'Analiza danych'!J$11,"")</f>
        <v>2.21870047543582</v>
      </c>
      <c r="N130" s="63" t="n">
        <f aca="false">SUM(I130:M130)+50</f>
        <v>64.3423137876387</v>
      </c>
      <c r="O130" s="22"/>
    </row>
    <row r="131" customFormat="false" ht="28.35" hidden="false" customHeight="true" outlineLevel="0" collapsed="false">
      <c r="A131" s="21"/>
      <c r="B131" s="21" t="s">
        <v>196</v>
      </c>
      <c r="C131" s="21" t="s">
        <v>199</v>
      </c>
      <c r="D131" s="62"/>
      <c r="E131" s="62"/>
      <c r="F131" s="62" t="s">
        <v>25</v>
      </c>
      <c r="G131" s="62"/>
      <c r="H131" s="62" t="s">
        <v>25</v>
      </c>
      <c r="I131" s="62" t="str">
        <f aca="false">IF(D131="x",'Analiza danych'!F$11,"")</f>
        <v/>
      </c>
      <c r="J131" s="62" t="str">
        <f aca="false">IF(E131="x",'Analiza danych'!G$11,"")</f>
        <v/>
      </c>
      <c r="K131" s="62" t="n">
        <f aca="false">IF(F131="x",'Analiza danych'!H$11,"")</f>
        <v>12.1236133122029</v>
      </c>
      <c r="L131" s="62" t="str">
        <f aca="false">IF(G131="x",'Analiza danych'!I$11,"")</f>
        <v/>
      </c>
      <c r="M131" s="62" t="n">
        <f aca="false">IF(H131="x",'Analiza danych'!J$11,"")</f>
        <v>2.21870047543582</v>
      </c>
      <c r="N131" s="63" t="n">
        <f aca="false">SUM(I131:M131)+50</f>
        <v>64.3423137876387</v>
      </c>
      <c r="O131" s="22"/>
    </row>
    <row r="132" customFormat="false" ht="28.35" hidden="false" customHeight="true" outlineLevel="0" collapsed="false">
      <c r="A132" s="21"/>
      <c r="B132" s="26" t="s">
        <v>196</v>
      </c>
      <c r="C132" s="21" t="s">
        <v>201</v>
      </c>
      <c r="D132" s="62"/>
      <c r="E132" s="62"/>
      <c r="F132" s="62" t="s">
        <v>25</v>
      </c>
      <c r="G132" s="62"/>
      <c r="H132" s="62" t="s">
        <v>25</v>
      </c>
      <c r="I132" s="62" t="str">
        <f aca="false">IF(D132="x",'Analiza danych'!F$11,"")</f>
        <v/>
      </c>
      <c r="J132" s="62" t="str">
        <f aca="false">IF(E132="x",'Analiza danych'!G$11,"")</f>
        <v/>
      </c>
      <c r="K132" s="62" t="n">
        <f aca="false">IF(F132="x",'Analiza danych'!H$11,"")</f>
        <v>12.1236133122029</v>
      </c>
      <c r="L132" s="62" t="str">
        <f aca="false">IF(G132="x",'Analiza danych'!I$11,"")</f>
        <v/>
      </c>
      <c r="M132" s="62" t="n">
        <f aca="false">IF(H132="x",'Analiza danych'!J$11,"")</f>
        <v>2.21870047543582</v>
      </c>
      <c r="N132" s="63" t="n">
        <f aca="false">SUM(I132:M132)+50</f>
        <v>64.3423137876387</v>
      </c>
      <c r="O132" s="22"/>
    </row>
    <row r="133" customFormat="false" ht="28.35" hidden="false" customHeight="true" outlineLevel="0" collapsed="false">
      <c r="A133" s="21"/>
      <c r="B133" s="21" t="s">
        <v>164</v>
      </c>
      <c r="C133" s="21" t="s">
        <v>178</v>
      </c>
      <c r="D133" s="62"/>
      <c r="E133" s="62" t="s">
        <v>25</v>
      </c>
      <c r="F133" s="62"/>
      <c r="G133" s="62"/>
      <c r="H133" s="62"/>
      <c r="I133" s="62" t="str">
        <f aca="false">IF(D133="x",'Analiza danych'!F$11,"")</f>
        <v/>
      </c>
      <c r="J133" s="62" t="n">
        <f aca="false">IF(E133="x",'Analiza danych'!G$11,"")</f>
        <v>12.3613312202853</v>
      </c>
      <c r="K133" s="62" t="str">
        <f aca="false">IF(F133="x",'Analiza danych'!H$11,"")</f>
        <v/>
      </c>
      <c r="L133" s="62" t="str">
        <f aca="false">IF(G133="x",'Analiza danych'!I$11,"")</f>
        <v/>
      </c>
      <c r="M133" s="62" t="str">
        <f aca="false">IF(H133="x",'Analiza danych'!J$11,"")</f>
        <v/>
      </c>
      <c r="N133" s="63" t="n">
        <f aca="false">SUM(I133:M133)+50</f>
        <v>62.3613312202853</v>
      </c>
      <c r="O133" s="22"/>
    </row>
    <row r="134" customFormat="false" ht="28.35" hidden="false" customHeight="true" outlineLevel="0" collapsed="false">
      <c r="A134" s="21"/>
      <c r="B134" s="21" t="s">
        <v>164</v>
      </c>
      <c r="C134" s="21" t="s">
        <v>179</v>
      </c>
      <c r="D134" s="62"/>
      <c r="E134" s="62" t="s">
        <v>25</v>
      </c>
      <c r="F134" s="62"/>
      <c r="G134" s="62"/>
      <c r="H134" s="62"/>
      <c r="I134" s="62" t="str">
        <f aca="false">IF(D134="x",'Analiza danych'!F$11,"")</f>
        <v/>
      </c>
      <c r="J134" s="62" t="n">
        <f aca="false">IF(E134="x",'Analiza danych'!G$11,"")</f>
        <v>12.3613312202853</v>
      </c>
      <c r="K134" s="62" t="str">
        <f aca="false">IF(F134="x",'Analiza danych'!H$11,"")</f>
        <v/>
      </c>
      <c r="L134" s="62" t="str">
        <f aca="false">IF(G134="x",'Analiza danych'!I$11,"")</f>
        <v/>
      </c>
      <c r="M134" s="62" t="str">
        <f aca="false">IF(H134="x",'Analiza danych'!J$11,"")</f>
        <v/>
      </c>
      <c r="N134" s="63" t="n">
        <f aca="false">SUM(I134:M134)+50</f>
        <v>62.3613312202853</v>
      </c>
      <c r="O134" s="22"/>
    </row>
    <row r="135" customFormat="false" ht="28.35" hidden="false" customHeight="true" outlineLevel="0" collapsed="false">
      <c r="A135" s="21"/>
      <c r="B135" s="21" t="s">
        <v>164</v>
      </c>
      <c r="C135" s="21" t="s">
        <v>180</v>
      </c>
      <c r="D135" s="62"/>
      <c r="E135" s="62" t="s">
        <v>25</v>
      </c>
      <c r="F135" s="62"/>
      <c r="G135" s="62"/>
      <c r="H135" s="62"/>
      <c r="I135" s="62" t="str">
        <f aca="false">IF(D135="x",'Analiza danych'!F$11,"")</f>
        <v/>
      </c>
      <c r="J135" s="62" t="n">
        <f aca="false">IF(E135="x",'Analiza danych'!G$11,"")</f>
        <v>12.3613312202853</v>
      </c>
      <c r="K135" s="62" t="str">
        <f aca="false">IF(F135="x",'Analiza danych'!H$11,"")</f>
        <v/>
      </c>
      <c r="L135" s="62" t="str">
        <f aca="false">IF(G135="x",'Analiza danych'!I$11,"")</f>
        <v/>
      </c>
      <c r="M135" s="62" t="str">
        <f aca="false">IF(H135="x",'Analiza danych'!J$11,"")</f>
        <v/>
      </c>
      <c r="N135" s="63" t="n">
        <f aca="false">SUM(I135:M135)+50</f>
        <v>62.3613312202853</v>
      </c>
      <c r="O135" s="22"/>
    </row>
    <row r="136" customFormat="false" ht="28.35" hidden="false" customHeight="true" outlineLevel="0" collapsed="false">
      <c r="A136" s="21"/>
      <c r="B136" s="21" t="s">
        <v>164</v>
      </c>
      <c r="C136" s="21" t="s">
        <v>175</v>
      </c>
      <c r="D136" s="62"/>
      <c r="E136" s="62"/>
      <c r="F136" s="62" t="s">
        <v>25</v>
      </c>
      <c r="G136" s="62"/>
      <c r="H136" s="62"/>
      <c r="I136" s="62" t="str">
        <f aca="false">IF(D136="x",'Analiza danych'!F$11,"")</f>
        <v/>
      </c>
      <c r="J136" s="62" t="str">
        <f aca="false">IF(E136="x",'Analiza danych'!G$11,"")</f>
        <v/>
      </c>
      <c r="K136" s="62" t="n">
        <f aca="false">IF(F136="x",'Analiza danych'!H$11,"")</f>
        <v>12.1236133122029</v>
      </c>
      <c r="L136" s="62" t="str">
        <f aca="false">IF(G136="x",'Analiza danych'!I$11,"")</f>
        <v/>
      </c>
      <c r="M136" s="62" t="str">
        <f aca="false">IF(H136="x",'Analiza danych'!J$11,"")</f>
        <v/>
      </c>
      <c r="N136" s="63" t="n">
        <f aca="false">SUM(I136:M136)+50</f>
        <v>62.1236133122029</v>
      </c>
      <c r="O136" s="22"/>
    </row>
    <row r="137" customFormat="false" ht="28.35" hidden="false" customHeight="true" outlineLevel="0" collapsed="false">
      <c r="A137" s="21"/>
      <c r="B137" s="21" t="s">
        <v>114</v>
      </c>
      <c r="C137" s="21" t="s">
        <v>115</v>
      </c>
      <c r="D137" s="62"/>
      <c r="E137" s="62"/>
      <c r="F137" s="62"/>
      <c r="G137" s="62" t="s">
        <v>25</v>
      </c>
      <c r="H137" s="62" t="s">
        <v>25</v>
      </c>
      <c r="I137" s="62" t="str">
        <f aca="false">IF(D137="x",'Analiza danych'!F$11,"")</f>
        <v/>
      </c>
      <c r="J137" s="62" t="str">
        <f aca="false">IF(E137="x",'Analiza danych'!G$11,"")</f>
        <v/>
      </c>
      <c r="K137" s="62" t="str">
        <f aca="false">IF(F137="x",'Analiza danych'!H$11,"")</f>
        <v/>
      </c>
      <c r="L137" s="62" t="n">
        <f aca="false">IF(G137="x",'Analiza danych'!I$11,"")</f>
        <v>9.66719492868463</v>
      </c>
      <c r="M137" s="62" t="n">
        <f aca="false">IF(H137="x",'Analiza danych'!J$11,"")</f>
        <v>2.21870047543582</v>
      </c>
      <c r="N137" s="63" t="n">
        <f aca="false">SUM(I137:M137)+50</f>
        <v>61.8858954041204</v>
      </c>
      <c r="O137" s="22"/>
    </row>
    <row r="138" customFormat="false" ht="28.35" hidden="false" customHeight="true" outlineLevel="0" collapsed="false">
      <c r="A138" s="21"/>
      <c r="B138" s="21" t="s">
        <v>124</v>
      </c>
      <c r="C138" s="21" t="s">
        <v>126</v>
      </c>
      <c r="D138" s="62"/>
      <c r="E138" s="62"/>
      <c r="F138" s="62"/>
      <c r="G138" s="62" t="s">
        <v>25</v>
      </c>
      <c r="H138" s="62" t="s">
        <v>25</v>
      </c>
      <c r="I138" s="62" t="str">
        <f aca="false">IF(D138="x",'Analiza danych'!F$11,"")</f>
        <v/>
      </c>
      <c r="J138" s="62" t="str">
        <f aca="false">IF(E138="x",'Analiza danych'!G$11,"")</f>
        <v/>
      </c>
      <c r="K138" s="62" t="str">
        <f aca="false">IF(F138="x",'Analiza danych'!H$11,"")</f>
        <v/>
      </c>
      <c r="L138" s="62" t="n">
        <f aca="false">IF(G138="x",'Analiza danych'!I$11,"")</f>
        <v>9.66719492868463</v>
      </c>
      <c r="M138" s="62" t="n">
        <f aca="false">IF(H138="x",'Analiza danych'!J$11,"")</f>
        <v>2.21870047543582</v>
      </c>
      <c r="N138" s="63" t="n">
        <f aca="false">SUM(I138:M138)+50</f>
        <v>61.8858954041204</v>
      </c>
      <c r="O138" s="22"/>
    </row>
    <row r="139" customFormat="false" ht="28.35" hidden="false" customHeight="true" outlineLevel="0" collapsed="false">
      <c r="A139" s="21"/>
      <c r="B139" s="21" t="s">
        <v>131</v>
      </c>
      <c r="C139" s="21" t="s">
        <v>134</v>
      </c>
      <c r="D139" s="62"/>
      <c r="E139" s="62"/>
      <c r="F139" s="62"/>
      <c r="G139" s="62" t="s">
        <v>25</v>
      </c>
      <c r="H139" s="62" t="s">
        <v>25</v>
      </c>
      <c r="I139" s="62" t="str">
        <f aca="false">IF(D139="x",'Analiza danych'!F$11,"")</f>
        <v/>
      </c>
      <c r="J139" s="62" t="str">
        <f aca="false">IF(E139="x",'Analiza danych'!G$11,"")</f>
        <v/>
      </c>
      <c r="K139" s="62" t="str">
        <f aca="false">IF(F139="x",'Analiza danych'!H$11,"")</f>
        <v/>
      </c>
      <c r="L139" s="62" t="n">
        <f aca="false">IF(G139="x",'Analiza danych'!I$11,"")</f>
        <v>9.66719492868463</v>
      </c>
      <c r="M139" s="62" t="n">
        <f aca="false">IF(H139="x",'Analiza danych'!J$11,"")</f>
        <v>2.21870047543582</v>
      </c>
      <c r="N139" s="63" t="n">
        <f aca="false">SUM(I139:M139)+50</f>
        <v>61.8858954041204</v>
      </c>
      <c r="O139" s="22"/>
    </row>
    <row r="140" customFormat="false" ht="28.35" hidden="false" customHeight="true" outlineLevel="0" collapsed="false">
      <c r="A140" s="21"/>
      <c r="B140" s="21" t="s">
        <v>131</v>
      </c>
      <c r="C140" s="21" t="s">
        <v>135</v>
      </c>
      <c r="D140" s="62"/>
      <c r="E140" s="62"/>
      <c r="F140" s="62"/>
      <c r="G140" s="62" t="s">
        <v>25</v>
      </c>
      <c r="H140" s="62" t="s">
        <v>25</v>
      </c>
      <c r="I140" s="62" t="str">
        <f aca="false">IF(D140="x",'Analiza danych'!F$11,"")</f>
        <v/>
      </c>
      <c r="J140" s="62" t="str">
        <f aca="false">IF(E140="x",'Analiza danych'!G$11,"")</f>
        <v/>
      </c>
      <c r="K140" s="62" t="str">
        <f aca="false">IF(F140="x",'Analiza danych'!H$11,"")</f>
        <v/>
      </c>
      <c r="L140" s="62" t="n">
        <f aca="false">IF(G140="x",'Analiza danych'!I$11,"")</f>
        <v>9.66719492868463</v>
      </c>
      <c r="M140" s="62" t="n">
        <f aca="false">IF(H140="x",'Analiza danych'!J$11,"")</f>
        <v>2.21870047543582</v>
      </c>
      <c r="N140" s="63" t="n">
        <f aca="false">SUM(I140:M140)+50</f>
        <v>61.8858954041204</v>
      </c>
      <c r="O140" s="22"/>
    </row>
    <row r="141" customFormat="false" ht="28.35" hidden="false" customHeight="true" outlineLevel="0" collapsed="false">
      <c r="A141" s="21"/>
      <c r="B141" s="21" t="s">
        <v>131</v>
      </c>
      <c r="C141" s="21" t="s">
        <v>139</v>
      </c>
      <c r="D141" s="62"/>
      <c r="E141" s="62"/>
      <c r="F141" s="62"/>
      <c r="G141" s="62" t="s">
        <v>25</v>
      </c>
      <c r="H141" s="62" t="s">
        <v>25</v>
      </c>
      <c r="I141" s="62" t="str">
        <f aca="false">IF(D141="x",'Analiza danych'!F$11,"")</f>
        <v/>
      </c>
      <c r="J141" s="62" t="str">
        <f aca="false">IF(E141="x",'Analiza danych'!G$11,"")</f>
        <v/>
      </c>
      <c r="K141" s="62" t="str">
        <f aca="false">IF(F141="x",'Analiza danych'!H$11,"")</f>
        <v/>
      </c>
      <c r="L141" s="62" t="n">
        <f aca="false">IF(G141="x",'Analiza danych'!I$11,"")</f>
        <v>9.66719492868463</v>
      </c>
      <c r="M141" s="62" t="n">
        <f aca="false">IF(H141="x",'Analiza danych'!J$11,"")</f>
        <v>2.21870047543582</v>
      </c>
      <c r="N141" s="63" t="n">
        <f aca="false">SUM(I141:M141)+50</f>
        <v>61.8858954041204</v>
      </c>
      <c r="O141" s="22"/>
    </row>
    <row r="142" customFormat="false" ht="28.35" hidden="false" customHeight="true" outlineLevel="0" collapsed="false">
      <c r="A142" s="21"/>
      <c r="B142" s="21" t="s">
        <v>131</v>
      </c>
      <c r="C142" s="21" t="s">
        <v>140</v>
      </c>
      <c r="D142" s="62"/>
      <c r="E142" s="62"/>
      <c r="F142" s="62"/>
      <c r="G142" s="62" t="s">
        <v>25</v>
      </c>
      <c r="H142" s="62" t="s">
        <v>25</v>
      </c>
      <c r="I142" s="62" t="str">
        <f aca="false">IF(D142="x",'Analiza danych'!F$11,"")</f>
        <v/>
      </c>
      <c r="J142" s="62" t="str">
        <f aca="false">IF(E142="x",'Analiza danych'!G$11,"")</f>
        <v/>
      </c>
      <c r="K142" s="62" t="str">
        <f aca="false">IF(F142="x",'Analiza danych'!H$11,"")</f>
        <v/>
      </c>
      <c r="L142" s="62" t="n">
        <f aca="false">IF(G142="x",'Analiza danych'!I$11,"")</f>
        <v>9.66719492868463</v>
      </c>
      <c r="M142" s="62" t="n">
        <f aca="false">IF(H142="x",'Analiza danych'!J$11,"")</f>
        <v>2.21870047543582</v>
      </c>
      <c r="N142" s="63" t="n">
        <f aca="false">SUM(I142:M142)+50</f>
        <v>61.8858954041204</v>
      </c>
      <c r="O142" s="22"/>
    </row>
    <row r="143" customFormat="false" ht="28.35" hidden="false" customHeight="true" outlineLevel="0" collapsed="false">
      <c r="A143" s="21"/>
      <c r="B143" s="21" t="s">
        <v>146</v>
      </c>
      <c r="C143" s="21" t="s">
        <v>151</v>
      </c>
      <c r="D143" s="62"/>
      <c r="E143" s="62"/>
      <c r="F143" s="62"/>
      <c r="G143" s="62" t="s">
        <v>25</v>
      </c>
      <c r="H143" s="62" t="s">
        <v>25</v>
      </c>
      <c r="I143" s="62" t="str">
        <f aca="false">IF(D143="x",'Analiza danych'!F$11,"")</f>
        <v/>
      </c>
      <c r="J143" s="62" t="str">
        <f aca="false">IF(E143="x",'Analiza danych'!G$11,"")</f>
        <v/>
      </c>
      <c r="K143" s="62" t="str">
        <f aca="false">IF(F143="x",'Analiza danych'!H$11,"")</f>
        <v/>
      </c>
      <c r="L143" s="62" t="n">
        <f aca="false">IF(G143="x",'Analiza danych'!I$11,"")</f>
        <v>9.66719492868463</v>
      </c>
      <c r="M143" s="62" t="n">
        <f aca="false">IF(H143="x",'Analiza danych'!J$11,"")</f>
        <v>2.21870047543582</v>
      </c>
      <c r="N143" s="63" t="n">
        <f aca="false">SUM(I143:M143)+50</f>
        <v>61.8858954041204</v>
      </c>
      <c r="O143" s="22"/>
    </row>
    <row r="144" customFormat="false" ht="28.35" hidden="false" customHeight="true" outlineLevel="0" collapsed="false">
      <c r="A144" s="21"/>
      <c r="B144" s="21" t="s">
        <v>146</v>
      </c>
      <c r="C144" s="21" t="s">
        <v>152</v>
      </c>
      <c r="D144" s="62"/>
      <c r="E144" s="62"/>
      <c r="F144" s="62"/>
      <c r="G144" s="62" t="s">
        <v>25</v>
      </c>
      <c r="H144" s="62" t="s">
        <v>25</v>
      </c>
      <c r="I144" s="62" t="str">
        <f aca="false">IF(D144="x",'Analiza danych'!F$11,"")</f>
        <v/>
      </c>
      <c r="J144" s="62" t="str">
        <f aca="false">IF(E144="x",'Analiza danych'!G$11,"")</f>
        <v/>
      </c>
      <c r="K144" s="62" t="str">
        <f aca="false">IF(F144="x",'Analiza danych'!H$11,"")</f>
        <v/>
      </c>
      <c r="L144" s="62" t="n">
        <f aca="false">IF(G144="x",'Analiza danych'!I$11,"")</f>
        <v>9.66719492868463</v>
      </c>
      <c r="M144" s="62" t="n">
        <f aca="false">IF(H144="x",'Analiza danych'!J$11,"")</f>
        <v>2.21870047543582</v>
      </c>
      <c r="N144" s="63" t="n">
        <f aca="false">SUM(I144:M144)+50</f>
        <v>61.8858954041204</v>
      </c>
      <c r="O144" s="22"/>
    </row>
    <row r="145" customFormat="false" ht="28.35" hidden="false" customHeight="true" outlineLevel="0" collapsed="false">
      <c r="A145" s="21"/>
      <c r="B145" s="21" t="s">
        <v>146</v>
      </c>
      <c r="C145" s="21" t="s">
        <v>153</v>
      </c>
      <c r="D145" s="62"/>
      <c r="E145" s="62"/>
      <c r="F145" s="62"/>
      <c r="G145" s="62" t="s">
        <v>25</v>
      </c>
      <c r="H145" s="62" t="s">
        <v>25</v>
      </c>
      <c r="I145" s="62" t="str">
        <f aca="false">IF(D145="x",'Analiza danych'!F$11,"")</f>
        <v/>
      </c>
      <c r="J145" s="62" t="str">
        <f aca="false">IF(E145="x",'Analiza danych'!G$11,"")</f>
        <v/>
      </c>
      <c r="K145" s="62" t="str">
        <f aca="false">IF(F145="x",'Analiza danych'!H$11,"")</f>
        <v/>
      </c>
      <c r="L145" s="62" t="n">
        <f aca="false">IF(G145="x",'Analiza danych'!I$11,"")</f>
        <v>9.66719492868463</v>
      </c>
      <c r="M145" s="62" t="n">
        <f aca="false">IF(H145="x",'Analiza danych'!J$11,"")</f>
        <v>2.21870047543582</v>
      </c>
      <c r="N145" s="63" t="n">
        <f aca="false">SUM(I145:M145)+50</f>
        <v>61.8858954041204</v>
      </c>
      <c r="O145" s="22"/>
    </row>
    <row r="146" customFormat="false" ht="28.35" hidden="false" customHeight="true" outlineLevel="0" collapsed="false">
      <c r="A146" s="21"/>
      <c r="B146" s="21" t="s">
        <v>146</v>
      </c>
      <c r="C146" s="21" t="s">
        <v>154</v>
      </c>
      <c r="D146" s="62"/>
      <c r="E146" s="62"/>
      <c r="F146" s="62"/>
      <c r="G146" s="62" t="s">
        <v>25</v>
      </c>
      <c r="H146" s="62" t="s">
        <v>25</v>
      </c>
      <c r="I146" s="62" t="str">
        <f aca="false">IF(D146="x",'Analiza danych'!F$11,"")</f>
        <v/>
      </c>
      <c r="J146" s="62" t="str">
        <f aca="false">IF(E146="x",'Analiza danych'!G$11,"")</f>
        <v/>
      </c>
      <c r="K146" s="62" t="str">
        <f aca="false">IF(F146="x",'Analiza danych'!H$11,"")</f>
        <v/>
      </c>
      <c r="L146" s="62" t="n">
        <f aca="false">IF(G146="x",'Analiza danych'!I$11,"")</f>
        <v>9.66719492868463</v>
      </c>
      <c r="M146" s="62" t="n">
        <f aca="false">IF(H146="x",'Analiza danych'!J$11,"")</f>
        <v>2.21870047543582</v>
      </c>
      <c r="N146" s="63" t="n">
        <f aca="false">SUM(I146:M146)+50</f>
        <v>61.8858954041204</v>
      </c>
      <c r="O146" s="22"/>
    </row>
    <row r="147" customFormat="false" ht="28.35" hidden="false" customHeight="true" outlineLevel="0" collapsed="false">
      <c r="A147" s="21"/>
      <c r="B147" s="21" t="s">
        <v>187</v>
      </c>
      <c r="C147" s="21" t="s">
        <v>188</v>
      </c>
      <c r="D147" s="62"/>
      <c r="E147" s="62"/>
      <c r="F147" s="62"/>
      <c r="G147" s="62" t="s">
        <v>25</v>
      </c>
      <c r="H147" s="62" t="s">
        <v>25</v>
      </c>
      <c r="I147" s="62" t="str">
        <f aca="false">IF(D147="x",'Analiza danych'!F$11,"")</f>
        <v/>
      </c>
      <c r="J147" s="62" t="str">
        <f aca="false">IF(E147="x",'Analiza danych'!G$11,"")</f>
        <v/>
      </c>
      <c r="K147" s="62" t="str">
        <f aca="false">IF(F147="x",'Analiza danych'!H$11,"")</f>
        <v/>
      </c>
      <c r="L147" s="62" t="n">
        <f aca="false">IF(G147="x",'Analiza danych'!I$11,"")</f>
        <v>9.66719492868463</v>
      </c>
      <c r="M147" s="62" t="n">
        <f aca="false">IF(H147="x",'Analiza danych'!J$11,"")</f>
        <v>2.21870047543582</v>
      </c>
      <c r="N147" s="63" t="n">
        <f aca="false">SUM(I147:M147)+50</f>
        <v>61.8858954041204</v>
      </c>
      <c r="O147" s="22"/>
    </row>
    <row r="148" customFormat="false" ht="28.35" hidden="false" customHeight="true" outlineLevel="0" collapsed="false">
      <c r="A148" s="21"/>
      <c r="B148" s="21" t="s">
        <v>329</v>
      </c>
      <c r="C148" s="21" t="s">
        <v>330</v>
      </c>
      <c r="D148" s="62"/>
      <c r="E148" s="62"/>
      <c r="F148" s="62"/>
      <c r="G148" s="62" t="s">
        <v>25</v>
      </c>
      <c r="H148" s="62" t="s">
        <v>25</v>
      </c>
      <c r="I148" s="62" t="str">
        <f aca="false">IF(D148="x",'Analiza danych'!F$11,"")</f>
        <v/>
      </c>
      <c r="J148" s="62" t="str">
        <f aca="false">IF(E148="x",'Analiza danych'!G$11,"")</f>
        <v/>
      </c>
      <c r="K148" s="62" t="str">
        <f aca="false">IF(F148="x",'Analiza danych'!H$11,"")</f>
        <v/>
      </c>
      <c r="L148" s="62" t="n">
        <f aca="false">IF(G148="x",'Analiza danych'!I$11,"")</f>
        <v>9.66719492868463</v>
      </c>
      <c r="M148" s="62" t="n">
        <f aca="false">IF(H148="x",'Analiza danych'!J$11,"")</f>
        <v>2.21870047543582</v>
      </c>
      <c r="N148" s="63" t="n">
        <f aca="false">SUM(I148:M148)+50</f>
        <v>61.8858954041204</v>
      </c>
      <c r="O148" s="22"/>
    </row>
    <row r="149" customFormat="false" ht="28.35" hidden="false" customHeight="true" outlineLevel="0" collapsed="false">
      <c r="A149" s="21"/>
      <c r="B149" s="21" t="s">
        <v>329</v>
      </c>
      <c r="C149" s="21" t="s">
        <v>331</v>
      </c>
      <c r="D149" s="62"/>
      <c r="E149" s="62"/>
      <c r="F149" s="62"/>
      <c r="G149" s="62" t="s">
        <v>25</v>
      </c>
      <c r="H149" s="62" t="s">
        <v>25</v>
      </c>
      <c r="I149" s="62" t="str">
        <f aca="false">IF(D149="x",'Analiza danych'!F$11,"")</f>
        <v/>
      </c>
      <c r="J149" s="62" t="str">
        <f aca="false">IF(E149="x",'Analiza danych'!G$11,"")</f>
        <v/>
      </c>
      <c r="K149" s="62" t="str">
        <f aca="false">IF(F149="x",'Analiza danych'!H$11,"")</f>
        <v/>
      </c>
      <c r="L149" s="62" t="n">
        <f aca="false">IF(G149="x",'Analiza danych'!I$11,"")</f>
        <v>9.66719492868463</v>
      </c>
      <c r="M149" s="62" t="n">
        <f aca="false">IF(H149="x",'Analiza danych'!J$11,"")</f>
        <v>2.21870047543582</v>
      </c>
      <c r="N149" s="63" t="n">
        <f aca="false">SUM(I149:M149)+50</f>
        <v>61.8858954041204</v>
      </c>
      <c r="O149" s="22"/>
    </row>
    <row r="150" customFormat="false" ht="28.35" hidden="false" customHeight="true" outlineLevel="0" collapsed="false">
      <c r="A150" s="21"/>
      <c r="B150" s="21" t="s">
        <v>329</v>
      </c>
      <c r="C150" s="21" t="s">
        <v>333</v>
      </c>
      <c r="D150" s="62"/>
      <c r="E150" s="62"/>
      <c r="F150" s="62"/>
      <c r="G150" s="62" t="s">
        <v>25</v>
      </c>
      <c r="H150" s="62" t="s">
        <v>25</v>
      </c>
      <c r="I150" s="62" t="str">
        <f aca="false">IF(D150="x",'Analiza danych'!F$11,"")</f>
        <v/>
      </c>
      <c r="J150" s="62" t="str">
        <f aca="false">IF(E150="x",'Analiza danych'!G$11,"")</f>
        <v/>
      </c>
      <c r="K150" s="62" t="str">
        <f aca="false">IF(F150="x",'Analiza danych'!H$11,"")</f>
        <v/>
      </c>
      <c r="L150" s="62" t="n">
        <f aca="false">IF(G150="x",'Analiza danych'!I$11,"")</f>
        <v>9.66719492868463</v>
      </c>
      <c r="M150" s="62" t="n">
        <f aca="false">IF(H150="x",'Analiza danych'!J$11,"")</f>
        <v>2.21870047543582</v>
      </c>
      <c r="N150" s="63" t="n">
        <f aca="false">SUM(I150:M150)+50</f>
        <v>61.8858954041204</v>
      </c>
      <c r="O150" s="22"/>
    </row>
    <row r="151" customFormat="false" ht="28.35" hidden="false" customHeight="true" outlineLevel="0" collapsed="false">
      <c r="A151" s="21"/>
      <c r="B151" s="21" t="s">
        <v>329</v>
      </c>
      <c r="C151" s="21" t="s">
        <v>334</v>
      </c>
      <c r="D151" s="62"/>
      <c r="E151" s="62"/>
      <c r="F151" s="62"/>
      <c r="G151" s="62" t="s">
        <v>25</v>
      </c>
      <c r="H151" s="62" t="s">
        <v>25</v>
      </c>
      <c r="I151" s="62" t="str">
        <f aca="false">IF(D151="x",'Analiza danych'!F$11,"")</f>
        <v/>
      </c>
      <c r="J151" s="62" t="str">
        <f aca="false">IF(E151="x",'Analiza danych'!G$11,"")</f>
        <v/>
      </c>
      <c r="K151" s="62" t="str">
        <f aca="false">IF(F151="x",'Analiza danych'!H$11,"")</f>
        <v/>
      </c>
      <c r="L151" s="62" t="n">
        <f aca="false">IF(G151="x",'Analiza danych'!I$11,"")</f>
        <v>9.66719492868463</v>
      </c>
      <c r="M151" s="62" t="n">
        <f aca="false">IF(H151="x",'Analiza danych'!J$11,"")</f>
        <v>2.21870047543582</v>
      </c>
      <c r="N151" s="63" t="n">
        <f aca="false">SUM(I151:M151)+50</f>
        <v>61.8858954041204</v>
      </c>
      <c r="O151" s="22"/>
    </row>
    <row r="152" customFormat="false" ht="28.35" hidden="false" customHeight="true" outlineLevel="0" collapsed="false">
      <c r="A152" s="21"/>
      <c r="B152" s="21" t="s">
        <v>329</v>
      </c>
      <c r="C152" s="21" t="s">
        <v>335</v>
      </c>
      <c r="D152" s="62"/>
      <c r="E152" s="62"/>
      <c r="F152" s="62"/>
      <c r="G152" s="62" t="s">
        <v>25</v>
      </c>
      <c r="H152" s="62" t="s">
        <v>25</v>
      </c>
      <c r="I152" s="62" t="str">
        <f aca="false">IF(D152="x",'Analiza danych'!F$11,"")</f>
        <v/>
      </c>
      <c r="J152" s="62" t="str">
        <f aca="false">IF(E152="x",'Analiza danych'!G$11,"")</f>
        <v/>
      </c>
      <c r="K152" s="62" t="str">
        <f aca="false">IF(F152="x",'Analiza danych'!H$11,"")</f>
        <v/>
      </c>
      <c r="L152" s="62" t="n">
        <f aca="false">IF(G152="x",'Analiza danych'!I$11,"")</f>
        <v>9.66719492868463</v>
      </c>
      <c r="M152" s="62" t="n">
        <f aca="false">IF(H152="x",'Analiza danych'!J$11,"")</f>
        <v>2.21870047543582</v>
      </c>
      <c r="N152" s="63" t="n">
        <f aca="false">SUM(I152:M152)+50</f>
        <v>61.8858954041204</v>
      </c>
      <c r="O152" s="22"/>
    </row>
    <row r="153" customFormat="false" ht="28.35" hidden="false" customHeight="true" outlineLevel="0" collapsed="false">
      <c r="A153" s="21"/>
      <c r="B153" s="21" t="s">
        <v>120</v>
      </c>
      <c r="C153" s="21" t="s">
        <v>121</v>
      </c>
      <c r="D153" s="62"/>
      <c r="E153" s="62"/>
      <c r="F153" s="62"/>
      <c r="G153" s="62" t="s">
        <v>25</v>
      </c>
      <c r="H153" s="62"/>
      <c r="I153" s="62" t="str">
        <f aca="false">IF(D153="x",'Analiza danych'!F$11,"")</f>
        <v/>
      </c>
      <c r="J153" s="62" t="str">
        <f aca="false">IF(E153="x",'Analiza danych'!G$11,"")</f>
        <v/>
      </c>
      <c r="K153" s="62" t="str">
        <f aca="false">IF(F153="x",'Analiza danych'!H$11,"")</f>
        <v/>
      </c>
      <c r="L153" s="62" t="n">
        <f aca="false">IF(G153="x",'Analiza danych'!I$11,"")</f>
        <v>9.66719492868463</v>
      </c>
      <c r="M153" s="62" t="str">
        <f aca="false">IF(H153="x",'Analiza danych'!J$11,"")</f>
        <v/>
      </c>
      <c r="N153" s="63" t="n">
        <f aca="false">SUM(I153:M153)+50</f>
        <v>59.6671949286846</v>
      </c>
      <c r="O153" s="22"/>
    </row>
    <row r="154" customFormat="false" ht="28.35" hidden="false" customHeight="true" outlineLevel="0" collapsed="false">
      <c r="A154" s="21"/>
      <c r="B154" s="21" t="s">
        <v>120</v>
      </c>
      <c r="C154" s="21" t="s">
        <v>122</v>
      </c>
      <c r="D154" s="62"/>
      <c r="E154" s="62"/>
      <c r="F154" s="62"/>
      <c r="G154" s="62" t="s">
        <v>25</v>
      </c>
      <c r="H154" s="62"/>
      <c r="I154" s="62" t="str">
        <f aca="false">IF(D154="x",'Analiza danych'!F$11,"")</f>
        <v/>
      </c>
      <c r="J154" s="62" t="str">
        <f aca="false">IF(E154="x",'Analiza danych'!G$11,"")</f>
        <v/>
      </c>
      <c r="K154" s="62" t="str">
        <f aca="false">IF(F154="x",'Analiza danych'!H$11,"")</f>
        <v/>
      </c>
      <c r="L154" s="62" t="n">
        <f aca="false">IF(G154="x",'Analiza danych'!I$11,"")</f>
        <v>9.66719492868463</v>
      </c>
      <c r="M154" s="62" t="str">
        <f aca="false">IF(H154="x",'Analiza danych'!J$11,"")</f>
        <v/>
      </c>
      <c r="N154" s="63" t="n">
        <f aca="false">SUM(I154:M154)+50</f>
        <v>59.6671949286846</v>
      </c>
      <c r="O154" s="22"/>
    </row>
    <row r="155" customFormat="false" ht="28.35" hidden="false" customHeight="true" outlineLevel="0" collapsed="false">
      <c r="A155" s="21"/>
      <c r="B155" s="21" t="s">
        <v>120</v>
      </c>
      <c r="C155" s="21" t="s">
        <v>123</v>
      </c>
      <c r="D155" s="62"/>
      <c r="E155" s="62"/>
      <c r="F155" s="62"/>
      <c r="G155" s="62" t="s">
        <v>25</v>
      </c>
      <c r="H155" s="62"/>
      <c r="I155" s="62" t="str">
        <f aca="false">IF(D155="x",'Analiza danych'!F$11,"")</f>
        <v/>
      </c>
      <c r="J155" s="62" t="str">
        <f aca="false">IF(E155="x",'Analiza danych'!G$11,"")</f>
        <v/>
      </c>
      <c r="K155" s="62" t="str">
        <f aca="false">IF(F155="x",'Analiza danych'!H$11,"")</f>
        <v/>
      </c>
      <c r="L155" s="62" t="n">
        <f aca="false">IF(G155="x",'Analiza danych'!I$11,"")</f>
        <v>9.66719492868463</v>
      </c>
      <c r="M155" s="62" t="str">
        <f aca="false">IF(H155="x",'Analiza danych'!J$11,"")</f>
        <v/>
      </c>
      <c r="N155" s="63" t="n">
        <f aca="false">SUM(I155:M155)+50</f>
        <v>59.6671949286846</v>
      </c>
      <c r="O155" s="22" t="s">
        <v>398</v>
      </c>
    </row>
    <row r="156" customFormat="false" ht="28.35" hidden="false" customHeight="true" outlineLevel="0" collapsed="false">
      <c r="A156" s="21"/>
      <c r="B156" s="21" t="s">
        <v>249</v>
      </c>
      <c r="C156" s="21" t="s">
        <v>250</v>
      </c>
      <c r="D156" s="62"/>
      <c r="E156" s="62"/>
      <c r="F156" s="62"/>
      <c r="G156" s="62" t="s">
        <v>25</v>
      </c>
      <c r="H156" s="62"/>
      <c r="I156" s="62" t="str">
        <f aca="false">IF(D156="x",'Analiza danych'!F$11,"")</f>
        <v/>
      </c>
      <c r="J156" s="62" t="str">
        <f aca="false">IF(E156="x",'Analiza danych'!G$11,"")</f>
        <v/>
      </c>
      <c r="K156" s="62" t="str">
        <f aca="false">IF(F156="x",'Analiza danych'!H$11,"")</f>
        <v/>
      </c>
      <c r="L156" s="62" t="n">
        <f aca="false">IF(G156="x",'Analiza danych'!I$11,"")</f>
        <v>9.66719492868463</v>
      </c>
      <c r="M156" s="62" t="str">
        <f aca="false">IF(H156="x",'Analiza danych'!J$11,"")</f>
        <v/>
      </c>
      <c r="N156" s="63" t="n">
        <f aca="false">SUM(I156:M156)+50</f>
        <v>59.6671949286846</v>
      </c>
      <c r="O156" s="22"/>
    </row>
    <row r="157" customFormat="false" ht="28.35" hidden="false" customHeight="true" outlineLevel="0" collapsed="false">
      <c r="A157" s="21"/>
      <c r="B157" s="21" t="s">
        <v>249</v>
      </c>
      <c r="C157" s="21" t="s">
        <v>251</v>
      </c>
      <c r="D157" s="62"/>
      <c r="E157" s="62"/>
      <c r="F157" s="62"/>
      <c r="G157" s="62" t="s">
        <v>25</v>
      </c>
      <c r="H157" s="62"/>
      <c r="I157" s="62" t="str">
        <f aca="false">IF(D157="x",'Analiza danych'!F$11,"")</f>
        <v/>
      </c>
      <c r="J157" s="62" t="str">
        <f aca="false">IF(E157="x",'Analiza danych'!G$11,"")</f>
        <v/>
      </c>
      <c r="K157" s="62" t="str">
        <f aca="false">IF(F157="x",'Analiza danych'!H$11,"")</f>
        <v/>
      </c>
      <c r="L157" s="62" t="n">
        <f aca="false">IF(G157="x",'Analiza danych'!I$11,"")</f>
        <v>9.66719492868463</v>
      </c>
      <c r="M157" s="62" t="str">
        <f aca="false">IF(H157="x",'Analiza danych'!J$11,"")</f>
        <v/>
      </c>
      <c r="N157" s="63" t="n">
        <f aca="false">SUM(I157:M157)+50</f>
        <v>59.6671949286846</v>
      </c>
      <c r="O157" s="22"/>
    </row>
    <row r="158" customFormat="false" ht="28.35" hidden="false" customHeight="true" outlineLevel="0" collapsed="false">
      <c r="A158" s="21"/>
      <c r="B158" s="21" t="s">
        <v>249</v>
      </c>
      <c r="C158" s="21" t="s">
        <v>252</v>
      </c>
      <c r="D158" s="62"/>
      <c r="E158" s="62"/>
      <c r="F158" s="62"/>
      <c r="G158" s="62" t="s">
        <v>25</v>
      </c>
      <c r="H158" s="62"/>
      <c r="I158" s="62" t="str">
        <f aca="false">IF(D158="x",'Analiza danych'!F$11,"")</f>
        <v/>
      </c>
      <c r="J158" s="62" t="str">
        <f aca="false">IF(E158="x",'Analiza danych'!G$11,"")</f>
        <v/>
      </c>
      <c r="K158" s="62" t="str">
        <f aca="false">IF(F158="x",'Analiza danych'!H$11,"")</f>
        <v/>
      </c>
      <c r="L158" s="62" t="n">
        <f aca="false">IF(G158="x",'Analiza danych'!I$11,"")</f>
        <v>9.66719492868463</v>
      </c>
      <c r="M158" s="62" t="str">
        <f aca="false">IF(H158="x",'Analiza danych'!J$11,"")</f>
        <v/>
      </c>
      <c r="N158" s="63" t="n">
        <f aca="false">SUM(I158:M158)+50</f>
        <v>59.6671949286846</v>
      </c>
      <c r="O158" s="22"/>
    </row>
    <row r="159" customFormat="false" ht="28.35" hidden="false" customHeight="true" outlineLevel="0" collapsed="false">
      <c r="A159" s="21"/>
      <c r="B159" s="21" t="s">
        <v>249</v>
      </c>
      <c r="C159" s="21" t="s">
        <v>253</v>
      </c>
      <c r="D159" s="62"/>
      <c r="E159" s="62"/>
      <c r="F159" s="62"/>
      <c r="G159" s="62" t="s">
        <v>25</v>
      </c>
      <c r="H159" s="62"/>
      <c r="I159" s="62" t="str">
        <f aca="false">IF(D159="x",'Analiza danych'!F$11,"")</f>
        <v/>
      </c>
      <c r="J159" s="62" t="str">
        <f aca="false">IF(E159="x",'Analiza danych'!G$11,"")</f>
        <v/>
      </c>
      <c r="K159" s="62" t="str">
        <f aca="false">IF(F159="x",'Analiza danych'!H$11,"")</f>
        <v/>
      </c>
      <c r="L159" s="62" t="n">
        <f aca="false">IF(G159="x",'Analiza danych'!I$11,"")</f>
        <v>9.66719492868463</v>
      </c>
      <c r="M159" s="62" t="str">
        <f aca="false">IF(H159="x",'Analiza danych'!J$11,"")</f>
        <v/>
      </c>
      <c r="N159" s="63" t="n">
        <f aca="false">SUM(I159:M159)+50</f>
        <v>59.6671949286846</v>
      </c>
      <c r="O159" s="22"/>
    </row>
    <row r="160" customFormat="false" ht="28.35" hidden="false" customHeight="true" outlineLevel="0" collapsed="false">
      <c r="A160" s="21"/>
      <c r="B160" s="21" t="s">
        <v>294</v>
      </c>
      <c r="C160" s="21" t="s">
        <v>303</v>
      </c>
      <c r="D160" s="62"/>
      <c r="E160" s="62"/>
      <c r="F160" s="62"/>
      <c r="G160" s="62" t="s">
        <v>25</v>
      </c>
      <c r="H160" s="62"/>
      <c r="I160" s="62" t="str">
        <f aca="false">IF(D160="x",'Analiza danych'!F$11,"")</f>
        <v/>
      </c>
      <c r="J160" s="62" t="str">
        <f aca="false">IF(E160="x",'Analiza danych'!G$11,"")</f>
        <v/>
      </c>
      <c r="K160" s="62" t="str">
        <f aca="false">IF(F160="x",'Analiza danych'!H$11,"")</f>
        <v/>
      </c>
      <c r="L160" s="62" t="n">
        <f aca="false">IF(G160="x",'Analiza danych'!I$11,"")</f>
        <v>9.66719492868463</v>
      </c>
      <c r="M160" s="62" t="str">
        <f aca="false">IF(H160="x",'Analiza danych'!J$11,"")</f>
        <v/>
      </c>
      <c r="N160" s="63" t="n">
        <f aca="false">SUM(I160:M160)+50</f>
        <v>59.6671949286846</v>
      </c>
      <c r="O160" s="22"/>
    </row>
    <row r="161" customFormat="false" ht="28.35" hidden="false" customHeight="true" outlineLevel="0" collapsed="false">
      <c r="A161" s="21"/>
      <c r="B161" s="21" t="s">
        <v>294</v>
      </c>
      <c r="C161" s="21" t="s">
        <v>304</v>
      </c>
      <c r="D161" s="62"/>
      <c r="E161" s="62"/>
      <c r="F161" s="62"/>
      <c r="G161" s="62" t="s">
        <v>25</v>
      </c>
      <c r="H161" s="62"/>
      <c r="I161" s="62" t="str">
        <f aca="false">IF(D161="x",'Analiza danych'!F$11,"")</f>
        <v/>
      </c>
      <c r="J161" s="62" t="str">
        <f aca="false">IF(E161="x",'Analiza danych'!G$11,"")</f>
        <v/>
      </c>
      <c r="K161" s="62" t="str">
        <f aca="false">IF(F161="x",'Analiza danych'!H$11,"")</f>
        <v/>
      </c>
      <c r="L161" s="62" t="n">
        <f aca="false">IF(G161="x",'Analiza danych'!I$11,"")</f>
        <v>9.66719492868463</v>
      </c>
      <c r="M161" s="62" t="str">
        <f aca="false">IF(H161="x",'Analiza danych'!J$11,"")</f>
        <v/>
      </c>
      <c r="N161" s="63" t="n">
        <f aca="false">SUM(I161:M161)+50</f>
        <v>59.6671949286846</v>
      </c>
      <c r="O161" s="22"/>
    </row>
    <row r="162" customFormat="false" ht="28.35" hidden="false" customHeight="true" outlineLevel="0" collapsed="false">
      <c r="A162" s="21"/>
      <c r="B162" s="21" t="s">
        <v>314</v>
      </c>
      <c r="C162" s="21" t="s">
        <v>317</v>
      </c>
      <c r="D162" s="62"/>
      <c r="E162" s="62"/>
      <c r="F162" s="62"/>
      <c r="G162" s="62" t="s">
        <v>25</v>
      </c>
      <c r="H162" s="62"/>
      <c r="I162" s="62" t="str">
        <f aca="false">IF(D162="x",'Analiza danych'!F$11,"")</f>
        <v/>
      </c>
      <c r="J162" s="62" t="str">
        <f aca="false">IF(E162="x",'Analiza danych'!G$11,"")</f>
        <v/>
      </c>
      <c r="K162" s="62" t="str">
        <f aca="false">IF(F162="x",'Analiza danych'!H$11,"")</f>
        <v/>
      </c>
      <c r="L162" s="62" t="n">
        <f aca="false">IF(G162="x",'Analiza danych'!I$11,"")</f>
        <v>9.66719492868463</v>
      </c>
      <c r="M162" s="62" t="str">
        <f aca="false">IF(H162="x",'Analiza danych'!J$11,"")</f>
        <v/>
      </c>
      <c r="N162" s="63" t="n">
        <f aca="false">SUM(I162:M162)+50</f>
        <v>59.6671949286846</v>
      </c>
      <c r="O162" s="22"/>
    </row>
    <row r="163" customFormat="false" ht="28.35" hidden="false" customHeight="true" outlineLevel="0" collapsed="false">
      <c r="A163" s="21"/>
      <c r="B163" s="21" t="s">
        <v>314</v>
      </c>
      <c r="C163" s="21" t="s">
        <v>319</v>
      </c>
      <c r="D163" s="62"/>
      <c r="E163" s="62"/>
      <c r="F163" s="62"/>
      <c r="G163" s="62" t="s">
        <v>25</v>
      </c>
      <c r="H163" s="62"/>
      <c r="I163" s="62" t="str">
        <f aca="false">IF(D163="x",'Analiza danych'!F$11,"")</f>
        <v/>
      </c>
      <c r="J163" s="62" t="str">
        <f aca="false">IF(E163="x",'Analiza danych'!G$11,"")</f>
        <v/>
      </c>
      <c r="K163" s="62" t="str">
        <f aca="false">IF(F163="x",'Analiza danych'!H$11,"")</f>
        <v/>
      </c>
      <c r="L163" s="62" t="n">
        <f aca="false">IF(G163="x",'Analiza danych'!I$11,"")</f>
        <v>9.66719492868463</v>
      </c>
      <c r="M163" s="62" t="str">
        <f aca="false">IF(H163="x",'Analiza danych'!J$11,"")</f>
        <v/>
      </c>
      <c r="N163" s="63" t="n">
        <f aca="false">SUM(I163:M163)+50</f>
        <v>59.6671949286846</v>
      </c>
      <c r="O163" s="22"/>
    </row>
    <row r="164" customFormat="false" ht="28.35" hidden="false" customHeight="true" outlineLevel="0" collapsed="false">
      <c r="A164" s="21"/>
      <c r="B164" s="21" t="s">
        <v>36</v>
      </c>
      <c r="C164" s="21" t="s">
        <v>40</v>
      </c>
      <c r="D164" s="62"/>
      <c r="E164" s="62"/>
      <c r="F164" s="62"/>
      <c r="G164" s="62"/>
      <c r="H164" s="62" t="s">
        <v>25</v>
      </c>
      <c r="I164" s="62" t="str">
        <f aca="false">IF(D164="x",'Analiza danych'!F$11,"")</f>
        <v/>
      </c>
      <c r="J164" s="62" t="str">
        <f aca="false">IF(E164="x",'Analiza danych'!G$11,"")</f>
        <v/>
      </c>
      <c r="K164" s="62" t="str">
        <f aca="false">IF(F164="x",'Analiza danych'!H$11,"")</f>
        <v/>
      </c>
      <c r="L164" s="62" t="str">
        <f aca="false">IF(G164="x",'Analiza danych'!I$11,"")</f>
        <v/>
      </c>
      <c r="M164" s="62" t="n">
        <f aca="false">IF(H164="x",'Analiza danych'!J$11,"")</f>
        <v>2.21870047543582</v>
      </c>
      <c r="N164" s="63" t="n">
        <f aca="false">SUM(I164:M164)+50</f>
        <v>52.2187004754358</v>
      </c>
      <c r="O164" s="22"/>
    </row>
    <row r="165" customFormat="false" ht="28.35" hidden="false" customHeight="true" outlineLevel="0" collapsed="false">
      <c r="A165" s="21"/>
      <c r="B165" s="21" t="s">
        <v>36</v>
      </c>
      <c r="C165" s="21" t="s">
        <v>42</v>
      </c>
      <c r="D165" s="62"/>
      <c r="E165" s="62"/>
      <c r="F165" s="62"/>
      <c r="G165" s="62"/>
      <c r="H165" s="62" t="s">
        <v>25</v>
      </c>
      <c r="I165" s="62" t="str">
        <f aca="false">IF(D165="x",'Analiza danych'!F$11,"")</f>
        <v/>
      </c>
      <c r="J165" s="62" t="str">
        <f aca="false">IF(E165="x",'Analiza danych'!G$11,"")</f>
        <v/>
      </c>
      <c r="K165" s="62" t="str">
        <f aca="false">IF(F165="x",'Analiza danych'!H$11,"")</f>
        <v/>
      </c>
      <c r="L165" s="62" t="str">
        <f aca="false">IF(G165="x",'Analiza danych'!I$11,"")</f>
        <v/>
      </c>
      <c r="M165" s="62" t="n">
        <f aca="false">IF(H165="x",'Analiza danych'!J$11,"")</f>
        <v>2.21870047543582</v>
      </c>
      <c r="N165" s="63" t="n">
        <f aca="false">SUM(I165:M165)+50</f>
        <v>52.2187004754358</v>
      </c>
      <c r="O165" s="22"/>
    </row>
    <row r="166" customFormat="false" ht="28.35" hidden="false" customHeight="true" outlineLevel="0" collapsed="false">
      <c r="A166" s="21"/>
      <c r="B166" s="21" t="s">
        <v>43</v>
      </c>
      <c r="C166" s="21" t="s">
        <v>44</v>
      </c>
      <c r="D166" s="62"/>
      <c r="E166" s="62"/>
      <c r="F166" s="62"/>
      <c r="G166" s="62"/>
      <c r="H166" s="62" t="s">
        <v>25</v>
      </c>
      <c r="I166" s="62" t="str">
        <f aca="false">IF(D166="x",'Analiza danych'!F$11,"")</f>
        <v/>
      </c>
      <c r="J166" s="62" t="str">
        <f aca="false">IF(E166="x",'Analiza danych'!G$11,"")</f>
        <v/>
      </c>
      <c r="K166" s="62" t="str">
        <f aca="false">IF(F166="x",'Analiza danych'!H$11,"")</f>
        <v/>
      </c>
      <c r="L166" s="62" t="str">
        <f aca="false">IF(G166="x",'Analiza danych'!I$11,"")</f>
        <v/>
      </c>
      <c r="M166" s="62" t="n">
        <f aca="false">IF(H166="x",'Analiza danych'!J$11,"")</f>
        <v>2.21870047543582</v>
      </c>
      <c r="N166" s="63" t="n">
        <f aca="false">SUM(I166:M166)+50</f>
        <v>52.2187004754358</v>
      </c>
      <c r="O166" s="22"/>
    </row>
    <row r="167" customFormat="false" ht="28.35" hidden="false" customHeight="true" outlineLevel="0" collapsed="false">
      <c r="A167" s="21"/>
      <c r="B167" s="21" t="s">
        <v>43</v>
      </c>
      <c r="C167" s="21" t="s">
        <v>46</v>
      </c>
      <c r="D167" s="62"/>
      <c r="E167" s="62"/>
      <c r="F167" s="62"/>
      <c r="G167" s="62"/>
      <c r="H167" s="62" t="s">
        <v>25</v>
      </c>
      <c r="I167" s="62" t="str">
        <f aca="false">IF(D167="x",'Analiza danych'!F$11,"")</f>
        <v/>
      </c>
      <c r="J167" s="62" t="str">
        <f aca="false">IF(E167="x",'Analiza danych'!G$11,"")</f>
        <v/>
      </c>
      <c r="K167" s="62" t="str">
        <f aca="false">IF(F167="x",'Analiza danych'!H$11,"")</f>
        <v/>
      </c>
      <c r="L167" s="62" t="str">
        <f aca="false">IF(G167="x",'Analiza danych'!I$11,"")</f>
        <v/>
      </c>
      <c r="M167" s="62" t="n">
        <f aca="false">IF(H167="x",'Analiza danych'!J$11,"")</f>
        <v>2.21870047543582</v>
      </c>
      <c r="N167" s="63" t="n">
        <f aca="false">SUM(I167:M167)+50</f>
        <v>52.2187004754358</v>
      </c>
      <c r="O167" s="22"/>
    </row>
    <row r="168" customFormat="false" ht="28.35" hidden="false" customHeight="true" outlineLevel="0" collapsed="false">
      <c r="A168" s="21"/>
      <c r="B168" s="21" t="s">
        <v>43</v>
      </c>
      <c r="C168" s="21" t="s">
        <v>47</v>
      </c>
      <c r="D168" s="62"/>
      <c r="E168" s="62"/>
      <c r="F168" s="62"/>
      <c r="G168" s="62"/>
      <c r="H168" s="62" t="s">
        <v>25</v>
      </c>
      <c r="I168" s="62" t="str">
        <f aca="false">IF(D168="x",'Analiza danych'!F$11,"")</f>
        <v/>
      </c>
      <c r="J168" s="62" t="str">
        <f aca="false">IF(E168="x",'Analiza danych'!G$11,"")</f>
        <v/>
      </c>
      <c r="K168" s="62" t="str">
        <f aca="false">IF(F168="x",'Analiza danych'!H$11,"")</f>
        <v/>
      </c>
      <c r="L168" s="62" t="str">
        <f aca="false">IF(G168="x",'Analiza danych'!I$11,"")</f>
        <v/>
      </c>
      <c r="M168" s="62" t="n">
        <f aca="false">IF(H168="x",'Analiza danych'!J$11,"")</f>
        <v>2.21870047543582</v>
      </c>
      <c r="N168" s="63" t="n">
        <f aca="false">SUM(I168:M168)+50</f>
        <v>52.2187004754358</v>
      </c>
      <c r="O168" s="22"/>
    </row>
    <row r="169" customFormat="false" ht="28.35" hidden="false" customHeight="true" outlineLevel="0" collapsed="false">
      <c r="A169" s="21"/>
      <c r="B169" s="21" t="s">
        <v>43</v>
      </c>
      <c r="C169" s="21" t="s">
        <v>48</v>
      </c>
      <c r="D169" s="62"/>
      <c r="E169" s="62"/>
      <c r="F169" s="62"/>
      <c r="G169" s="62"/>
      <c r="H169" s="62" t="s">
        <v>25</v>
      </c>
      <c r="I169" s="62" t="str">
        <f aca="false">IF(D169="x",'Analiza danych'!F$11,"")</f>
        <v/>
      </c>
      <c r="J169" s="62" t="str">
        <f aca="false">IF(E169="x",'Analiza danych'!G$11,"")</f>
        <v/>
      </c>
      <c r="K169" s="62" t="str">
        <f aca="false">IF(F169="x",'Analiza danych'!H$11,"")</f>
        <v/>
      </c>
      <c r="L169" s="62" t="str">
        <f aca="false">IF(G169="x",'Analiza danych'!I$11,"")</f>
        <v/>
      </c>
      <c r="M169" s="62" t="n">
        <f aca="false">IF(H169="x",'Analiza danych'!J$11,"")</f>
        <v>2.21870047543582</v>
      </c>
      <c r="N169" s="63" t="n">
        <f aca="false">SUM(I169:M169)+50</f>
        <v>52.2187004754358</v>
      </c>
      <c r="O169" s="22"/>
    </row>
    <row r="170" customFormat="false" ht="28.35" hidden="false" customHeight="true" outlineLevel="0" collapsed="false">
      <c r="A170" s="21"/>
      <c r="B170" s="21" t="s">
        <v>43</v>
      </c>
      <c r="C170" s="21" t="s">
        <v>49</v>
      </c>
      <c r="D170" s="62"/>
      <c r="E170" s="62"/>
      <c r="F170" s="62"/>
      <c r="G170" s="62"/>
      <c r="H170" s="62" t="s">
        <v>25</v>
      </c>
      <c r="I170" s="62" t="str">
        <f aca="false">IF(D170="x",'Analiza danych'!F$11,"")</f>
        <v/>
      </c>
      <c r="J170" s="62" t="str">
        <f aca="false">IF(E170="x",'Analiza danych'!G$11,"")</f>
        <v/>
      </c>
      <c r="K170" s="62" t="str">
        <f aca="false">IF(F170="x",'Analiza danych'!H$11,"")</f>
        <v/>
      </c>
      <c r="L170" s="62" t="str">
        <f aca="false">IF(G170="x",'Analiza danych'!I$11,"")</f>
        <v/>
      </c>
      <c r="M170" s="62" t="n">
        <f aca="false">IF(H170="x",'Analiza danych'!J$11,"")</f>
        <v>2.21870047543582</v>
      </c>
      <c r="N170" s="63" t="n">
        <f aca="false">SUM(I170:M170)+50</f>
        <v>52.2187004754358</v>
      </c>
      <c r="O170" s="22"/>
    </row>
    <row r="171" customFormat="false" ht="28.35" hidden="false" customHeight="true" outlineLevel="0" collapsed="false">
      <c r="A171" s="21"/>
      <c r="B171" s="21" t="s">
        <v>43</v>
      </c>
      <c r="C171" s="21" t="s">
        <v>50</v>
      </c>
      <c r="D171" s="62"/>
      <c r="E171" s="62"/>
      <c r="F171" s="62"/>
      <c r="G171" s="62"/>
      <c r="H171" s="62" t="s">
        <v>25</v>
      </c>
      <c r="I171" s="62" t="str">
        <f aca="false">IF(D171="x",'Analiza danych'!F$11,"")</f>
        <v/>
      </c>
      <c r="J171" s="62" t="str">
        <f aca="false">IF(E171="x",'Analiza danych'!G$11,"")</f>
        <v/>
      </c>
      <c r="K171" s="62" t="str">
        <f aca="false">IF(F171="x",'Analiza danych'!H$11,"")</f>
        <v/>
      </c>
      <c r="L171" s="62" t="str">
        <f aca="false">IF(G171="x",'Analiza danych'!I$11,"")</f>
        <v/>
      </c>
      <c r="M171" s="62" t="n">
        <f aca="false">IF(H171="x",'Analiza danych'!J$11,"")</f>
        <v>2.21870047543582</v>
      </c>
      <c r="N171" s="63" t="n">
        <f aca="false">SUM(I171:M171)+50</f>
        <v>52.2187004754358</v>
      </c>
      <c r="O171" s="22"/>
    </row>
    <row r="172" customFormat="false" ht="28.35" hidden="false" customHeight="true" outlineLevel="0" collapsed="false">
      <c r="A172" s="21"/>
      <c r="B172" s="21" t="s">
        <v>43</v>
      </c>
      <c r="C172" s="21" t="s">
        <v>51</v>
      </c>
      <c r="D172" s="62"/>
      <c r="E172" s="62"/>
      <c r="F172" s="62"/>
      <c r="G172" s="62"/>
      <c r="H172" s="62" t="s">
        <v>25</v>
      </c>
      <c r="I172" s="62" t="str">
        <f aca="false">IF(D172="x",'Analiza danych'!F$11,"")</f>
        <v/>
      </c>
      <c r="J172" s="62" t="str">
        <f aca="false">IF(E172="x",'Analiza danych'!G$11,"")</f>
        <v/>
      </c>
      <c r="K172" s="62" t="str">
        <f aca="false">IF(F172="x",'Analiza danych'!H$11,"")</f>
        <v/>
      </c>
      <c r="L172" s="62" t="str">
        <f aca="false">IF(G172="x",'Analiza danych'!I$11,"")</f>
        <v/>
      </c>
      <c r="M172" s="62" t="n">
        <f aca="false">IF(H172="x",'Analiza danych'!J$11,"")</f>
        <v>2.21870047543582</v>
      </c>
      <c r="N172" s="63" t="n">
        <f aca="false">SUM(I172:M172)+50</f>
        <v>52.2187004754358</v>
      </c>
      <c r="O172" s="22"/>
    </row>
    <row r="173" customFormat="false" ht="28.35" hidden="false" customHeight="true" outlineLevel="0" collapsed="false">
      <c r="A173" s="21"/>
      <c r="B173" s="21" t="s">
        <v>43</v>
      </c>
      <c r="C173" s="21" t="s">
        <v>52</v>
      </c>
      <c r="D173" s="62"/>
      <c r="E173" s="62"/>
      <c r="F173" s="62"/>
      <c r="G173" s="62"/>
      <c r="H173" s="62" t="s">
        <v>25</v>
      </c>
      <c r="I173" s="62" t="str">
        <f aca="false">IF(D173="x",'Analiza danych'!F$11,"")</f>
        <v/>
      </c>
      <c r="J173" s="62" t="str">
        <f aca="false">IF(E173="x",'Analiza danych'!G$11,"")</f>
        <v/>
      </c>
      <c r="K173" s="62" t="str">
        <f aca="false">IF(F173="x",'Analiza danych'!H$11,"")</f>
        <v/>
      </c>
      <c r="L173" s="62" t="str">
        <f aca="false">IF(G173="x",'Analiza danych'!I$11,"")</f>
        <v/>
      </c>
      <c r="M173" s="62" t="n">
        <f aca="false">IF(H173="x",'Analiza danych'!J$11,"")</f>
        <v>2.21870047543582</v>
      </c>
      <c r="N173" s="63" t="n">
        <f aca="false">SUM(I173:M173)+50</f>
        <v>52.2187004754358</v>
      </c>
      <c r="O173" s="22"/>
    </row>
    <row r="174" customFormat="false" ht="28.35" hidden="false" customHeight="true" outlineLevel="0" collapsed="false">
      <c r="A174" s="21"/>
      <c r="B174" s="21" t="s">
        <v>65</v>
      </c>
      <c r="C174" s="21" t="s">
        <v>66</v>
      </c>
      <c r="D174" s="62"/>
      <c r="E174" s="62"/>
      <c r="F174" s="62"/>
      <c r="G174" s="62"/>
      <c r="H174" s="62" t="s">
        <v>25</v>
      </c>
      <c r="I174" s="62" t="str">
        <f aca="false">IF(D174="x",'Analiza danych'!F$11,"")</f>
        <v/>
      </c>
      <c r="J174" s="62" t="str">
        <f aca="false">IF(E174="x",'Analiza danych'!G$11,"")</f>
        <v/>
      </c>
      <c r="K174" s="62" t="str">
        <f aca="false">IF(F174="x",'Analiza danych'!H$11,"")</f>
        <v/>
      </c>
      <c r="L174" s="62" t="str">
        <f aca="false">IF(G174="x",'Analiza danych'!I$11,"")</f>
        <v/>
      </c>
      <c r="M174" s="62" t="n">
        <f aca="false">IF(H174="x",'Analiza danych'!J$11,"")</f>
        <v>2.21870047543582</v>
      </c>
      <c r="N174" s="63" t="n">
        <f aca="false">SUM(I174:M174)+50</f>
        <v>52.2187004754358</v>
      </c>
      <c r="O174" s="22"/>
    </row>
    <row r="175" customFormat="false" ht="28.35" hidden="false" customHeight="true" outlineLevel="0" collapsed="false">
      <c r="A175" s="21"/>
      <c r="B175" s="21" t="s">
        <v>65</v>
      </c>
      <c r="C175" s="21" t="s">
        <v>67</v>
      </c>
      <c r="D175" s="62"/>
      <c r="E175" s="62"/>
      <c r="F175" s="62"/>
      <c r="G175" s="62"/>
      <c r="H175" s="62" t="s">
        <v>25</v>
      </c>
      <c r="I175" s="62" t="str">
        <f aca="false">IF(D175="x",'Analiza danych'!F$11,"")</f>
        <v/>
      </c>
      <c r="J175" s="62" t="str">
        <f aca="false">IF(E175="x",'Analiza danych'!G$11,"")</f>
        <v/>
      </c>
      <c r="K175" s="62" t="str">
        <f aca="false">IF(F175="x",'Analiza danych'!H$11,"")</f>
        <v/>
      </c>
      <c r="L175" s="62" t="str">
        <f aca="false">IF(G175="x",'Analiza danych'!I$11,"")</f>
        <v/>
      </c>
      <c r="M175" s="62" t="n">
        <f aca="false">IF(H175="x",'Analiza danych'!J$11,"")</f>
        <v>2.21870047543582</v>
      </c>
      <c r="N175" s="63" t="n">
        <f aca="false">SUM(I175:M175)+50</f>
        <v>52.2187004754358</v>
      </c>
      <c r="O175" s="22"/>
    </row>
    <row r="176" customFormat="false" ht="28.35" hidden="false" customHeight="true" outlineLevel="0" collapsed="false">
      <c r="A176" s="21"/>
      <c r="B176" s="21" t="s">
        <v>65</v>
      </c>
      <c r="C176" s="21" t="s">
        <v>68</v>
      </c>
      <c r="D176" s="62"/>
      <c r="E176" s="62"/>
      <c r="F176" s="62"/>
      <c r="G176" s="62"/>
      <c r="H176" s="62" t="s">
        <v>25</v>
      </c>
      <c r="I176" s="62" t="str">
        <f aca="false">IF(D176="x",'Analiza danych'!F$11,"")</f>
        <v/>
      </c>
      <c r="J176" s="62" t="str">
        <f aca="false">IF(E176="x",'Analiza danych'!G$11,"")</f>
        <v/>
      </c>
      <c r="K176" s="62" t="str">
        <f aca="false">IF(F176="x",'Analiza danych'!H$11,"")</f>
        <v/>
      </c>
      <c r="L176" s="62" t="str">
        <f aca="false">IF(G176="x",'Analiza danych'!I$11,"")</f>
        <v/>
      </c>
      <c r="M176" s="62" t="n">
        <f aca="false">IF(H176="x",'Analiza danych'!J$11,"")</f>
        <v>2.21870047543582</v>
      </c>
      <c r="N176" s="63" t="n">
        <f aca="false">SUM(I176:M176)+50</f>
        <v>52.2187004754358</v>
      </c>
      <c r="O176" s="22"/>
    </row>
    <row r="177" customFormat="false" ht="28.35" hidden="false" customHeight="true" outlineLevel="0" collapsed="false">
      <c r="A177" s="21"/>
      <c r="B177" s="21" t="s">
        <v>65</v>
      </c>
      <c r="C177" s="21" t="s">
        <v>69</v>
      </c>
      <c r="D177" s="62"/>
      <c r="E177" s="62"/>
      <c r="F177" s="62"/>
      <c r="G177" s="62"/>
      <c r="H177" s="62" t="s">
        <v>25</v>
      </c>
      <c r="I177" s="62" t="str">
        <f aca="false">IF(D177="x",'Analiza danych'!F$11,"")</f>
        <v/>
      </c>
      <c r="J177" s="62" t="str">
        <f aca="false">IF(E177="x",'Analiza danych'!G$11,"")</f>
        <v/>
      </c>
      <c r="K177" s="62" t="str">
        <f aca="false">IF(F177="x",'Analiza danych'!H$11,"")</f>
        <v/>
      </c>
      <c r="L177" s="62" t="str">
        <f aca="false">IF(G177="x",'Analiza danych'!I$11,"")</f>
        <v/>
      </c>
      <c r="M177" s="62" t="n">
        <f aca="false">IF(H177="x",'Analiza danych'!J$11,"")</f>
        <v>2.21870047543582</v>
      </c>
      <c r="N177" s="63" t="n">
        <f aca="false">SUM(I177:M177)+50</f>
        <v>52.2187004754358</v>
      </c>
      <c r="O177" s="22"/>
    </row>
    <row r="178" customFormat="false" ht="28.35" hidden="false" customHeight="true" outlineLevel="0" collapsed="false">
      <c r="A178" s="21"/>
      <c r="B178" s="21" t="s">
        <v>65</v>
      </c>
      <c r="C178" s="21" t="s">
        <v>70</v>
      </c>
      <c r="D178" s="62"/>
      <c r="E178" s="62"/>
      <c r="F178" s="62"/>
      <c r="G178" s="62"/>
      <c r="H178" s="62" t="s">
        <v>25</v>
      </c>
      <c r="I178" s="62" t="str">
        <f aca="false">IF(D178="x",'Analiza danych'!F$11,"")</f>
        <v/>
      </c>
      <c r="J178" s="62" t="str">
        <f aca="false">IF(E178="x",'Analiza danych'!G$11,"")</f>
        <v/>
      </c>
      <c r="K178" s="62" t="str">
        <f aca="false">IF(F178="x",'Analiza danych'!H$11,"")</f>
        <v/>
      </c>
      <c r="L178" s="62" t="str">
        <f aca="false">IF(G178="x",'Analiza danych'!I$11,"")</f>
        <v/>
      </c>
      <c r="M178" s="62" t="n">
        <f aca="false">IF(H178="x",'Analiza danych'!J$11,"")</f>
        <v>2.21870047543582</v>
      </c>
      <c r="N178" s="63" t="n">
        <f aca="false">SUM(I178:M178)+50</f>
        <v>52.2187004754358</v>
      </c>
      <c r="O178" s="22"/>
    </row>
    <row r="179" customFormat="false" ht="28.35" hidden="false" customHeight="true" outlineLevel="0" collapsed="false">
      <c r="A179" s="21"/>
      <c r="B179" s="21" t="s">
        <v>65</v>
      </c>
      <c r="C179" s="21" t="s">
        <v>71</v>
      </c>
      <c r="D179" s="62"/>
      <c r="E179" s="62"/>
      <c r="F179" s="62"/>
      <c r="G179" s="62"/>
      <c r="H179" s="62" t="s">
        <v>25</v>
      </c>
      <c r="I179" s="62" t="str">
        <f aca="false">IF(D179="x",'Analiza danych'!F$11,"")</f>
        <v/>
      </c>
      <c r="J179" s="62" t="str">
        <f aca="false">IF(E179="x",'Analiza danych'!G$11,"")</f>
        <v/>
      </c>
      <c r="K179" s="62" t="str">
        <f aca="false">IF(F179="x",'Analiza danych'!H$11,"")</f>
        <v/>
      </c>
      <c r="L179" s="62" t="str">
        <f aca="false">IF(G179="x",'Analiza danych'!I$11,"")</f>
        <v/>
      </c>
      <c r="M179" s="62" t="n">
        <f aca="false">IF(H179="x",'Analiza danych'!J$11,"")</f>
        <v>2.21870047543582</v>
      </c>
      <c r="N179" s="63" t="n">
        <f aca="false">SUM(I179:M179)+50</f>
        <v>52.2187004754358</v>
      </c>
      <c r="O179" s="22"/>
    </row>
    <row r="180" customFormat="false" ht="28.35" hidden="false" customHeight="true" outlineLevel="0" collapsed="false">
      <c r="A180" s="21"/>
      <c r="B180" s="21" t="s">
        <v>65</v>
      </c>
      <c r="C180" s="21" t="s">
        <v>72</v>
      </c>
      <c r="D180" s="62"/>
      <c r="E180" s="62"/>
      <c r="F180" s="62"/>
      <c r="G180" s="62"/>
      <c r="H180" s="62" t="s">
        <v>25</v>
      </c>
      <c r="I180" s="62" t="str">
        <f aca="false">IF(D180="x",'Analiza danych'!F$11,"")</f>
        <v/>
      </c>
      <c r="J180" s="62" t="str">
        <f aca="false">IF(E180="x",'Analiza danych'!G$11,"")</f>
        <v/>
      </c>
      <c r="K180" s="62" t="str">
        <f aca="false">IF(F180="x",'Analiza danych'!H$11,"")</f>
        <v/>
      </c>
      <c r="L180" s="62" t="str">
        <f aca="false">IF(G180="x",'Analiza danych'!I$11,"")</f>
        <v/>
      </c>
      <c r="M180" s="62" t="n">
        <f aca="false">IF(H180="x",'Analiza danych'!J$11,"")</f>
        <v>2.21870047543582</v>
      </c>
      <c r="N180" s="63" t="n">
        <f aca="false">SUM(I180:M180)+50</f>
        <v>52.2187004754358</v>
      </c>
      <c r="O180" s="22"/>
    </row>
    <row r="181" customFormat="false" ht="28.35" hidden="false" customHeight="true" outlineLevel="0" collapsed="false">
      <c r="A181" s="21"/>
      <c r="B181" s="21" t="s">
        <v>85</v>
      </c>
      <c r="C181" s="21" t="s">
        <v>86</v>
      </c>
      <c r="D181" s="62"/>
      <c r="E181" s="62"/>
      <c r="F181" s="62"/>
      <c r="G181" s="62"/>
      <c r="H181" s="62" t="s">
        <v>25</v>
      </c>
      <c r="I181" s="62" t="str">
        <f aca="false">IF(D181="x",'Analiza danych'!F$11,"")</f>
        <v/>
      </c>
      <c r="J181" s="62" t="str">
        <f aca="false">IF(E181="x",'Analiza danych'!G$11,"")</f>
        <v/>
      </c>
      <c r="K181" s="62" t="str">
        <f aca="false">IF(F181="x",'Analiza danych'!H$11,"")</f>
        <v/>
      </c>
      <c r="L181" s="62" t="str">
        <f aca="false">IF(G181="x",'Analiza danych'!I$11,"")</f>
        <v/>
      </c>
      <c r="M181" s="62" t="n">
        <f aca="false">IF(H181="x",'Analiza danych'!J$11,"")</f>
        <v>2.21870047543582</v>
      </c>
      <c r="N181" s="63" t="n">
        <f aca="false">SUM(I181:M181)+50</f>
        <v>52.2187004754358</v>
      </c>
      <c r="O181" s="22"/>
    </row>
    <row r="182" customFormat="false" ht="28.35" hidden="false" customHeight="true" outlineLevel="0" collapsed="false">
      <c r="A182" s="21"/>
      <c r="B182" s="21" t="s">
        <v>85</v>
      </c>
      <c r="C182" s="21" t="s">
        <v>87</v>
      </c>
      <c r="D182" s="62"/>
      <c r="E182" s="62"/>
      <c r="F182" s="62"/>
      <c r="G182" s="62"/>
      <c r="H182" s="62" t="s">
        <v>25</v>
      </c>
      <c r="I182" s="62" t="str">
        <f aca="false">IF(D182="x",'Analiza danych'!F$11,"")</f>
        <v/>
      </c>
      <c r="J182" s="62" t="str">
        <f aca="false">IF(E182="x",'Analiza danych'!G$11,"")</f>
        <v/>
      </c>
      <c r="K182" s="62" t="str">
        <f aca="false">IF(F182="x",'Analiza danych'!H$11,"")</f>
        <v/>
      </c>
      <c r="L182" s="62" t="str">
        <f aca="false">IF(G182="x",'Analiza danych'!I$11,"")</f>
        <v/>
      </c>
      <c r="M182" s="62" t="n">
        <f aca="false">IF(H182="x",'Analiza danych'!J$11,"")</f>
        <v>2.21870047543582</v>
      </c>
      <c r="N182" s="63" t="n">
        <f aca="false">SUM(I182:M182)+50</f>
        <v>52.2187004754358</v>
      </c>
      <c r="O182" s="22"/>
    </row>
    <row r="183" customFormat="false" ht="28.35" hidden="false" customHeight="true" outlineLevel="0" collapsed="false">
      <c r="A183" s="21"/>
      <c r="B183" s="21" t="s">
        <v>90</v>
      </c>
      <c r="C183" s="21" t="s">
        <v>91</v>
      </c>
      <c r="D183" s="62"/>
      <c r="E183" s="62"/>
      <c r="F183" s="62"/>
      <c r="G183" s="62"/>
      <c r="H183" s="62" t="s">
        <v>25</v>
      </c>
      <c r="I183" s="62" t="str">
        <f aca="false">IF(D183="x",'Analiza danych'!F$11,"")</f>
        <v/>
      </c>
      <c r="J183" s="62" t="str">
        <f aca="false">IF(E183="x",'Analiza danych'!G$11,"")</f>
        <v/>
      </c>
      <c r="K183" s="62" t="str">
        <f aca="false">IF(F183="x",'Analiza danych'!H$11,"")</f>
        <v/>
      </c>
      <c r="L183" s="62" t="str">
        <f aca="false">IF(G183="x",'Analiza danych'!I$11,"")</f>
        <v/>
      </c>
      <c r="M183" s="62" t="n">
        <f aca="false">IF(H183="x",'Analiza danych'!J$11,"")</f>
        <v>2.21870047543582</v>
      </c>
      <c r="N183" s="63" t="n">
        <f aca="false">SUM(I183:M183)+50</f>
        <v>52.2187004754358</v>
      </c>
      <c r="O183" s="22"/>
    </row>
    <row r="184" customFormat="false" ht="28.35" hidden="false" customHeight="true" outlineLevel="0" collapsed="false">
      <c r="A184" s="21"/>
      <c r="B184" s="21" t="s">
        <v>90</v>
      </c>
      <c r="C184" s="21" t="s">
        <v>93</v>
      </c>
      <c r="D184" s="62"/>
      <c r="E184" s="62"/>
      <c r="F184" s="62"/>
      <c r="G184" s="62"/>
      <c r="H184" s="62" t="s">
        <v>25</v>
      </c>
      <c r="I184" s="62" t="str">
        <f aca="false">IF(D184="x",'Analiza danych'!F$11,"")</f>
        <v/>
      </c>
      <c r="J184" s="62" t="str">
        <f aca="false">IF(E184="x",'Analiza danych'!G$11,"")</f>
        <v/>
      </c>
      <c r="K184" s="62" t="str">
        <f aca="false">IF(F184="x",'Analiza danych'!H$11,"")</f>
        <v/>
      </c>
      <c r="L184" s="62" t="str">
        <f aca="false">IF(G184="x",'Analiza danych'!I$11,"")</f>
        <v/>
      </c>
      <c r="M184" s="62" t="n">
        <f aca="false">IF(H184="x",'Analiza danych'!J$11,"")</f>
        <v>2.21870047543582</v>
      </c>
      <c r="N184" s="63" t="n">
        <f aca="false">SUM(I184:M184)+50</f>
        <v>52.2187004754358</v>
      </c>
      <c r="O184" s="22"/>
    </row>
    <row r="185" customFormat="false" ht="28.35" hidden="false" customHeight="true" outlineLevel="0" collapsed="false">
      <c r="A185" s="21"/>
      <c r="B185" s="21" t="s">
        <v>90</v>
      </c>
      <c r="C185" s="21" t="s">
        <v>95</v>
      </c>
      <c r="D185" s="62"/>
      <c r="E185" s="62"/>
      <c r="F185" s="62"/>
      <c r="G185" s="62"/>
      <c r="H185" s="62" t="s">
        <v>25</v>
      </c>
      <c r="I185" s="62" t="str">
        <f aca="false">IF(D185="x",'Analiza danych'!F$11,"")</f>
        <v/>
      </c>
      <c r="J185" s="62" t="str">
        <f aca="false">IF(E185="x",'Analiza danych'!G$11,"")</f>
        <v/>
      </c>
      <c r="K185" s="62" t="str">
        <f aca="false">IF(F185="x",'Analiza danych'!H$11,"")</f>
        <v/>
      </c>
      <c r="L185" s="62" t="str">
        <f aca="false">IF(G185="x",'Analiza danych'!I$11,"")</f>
        <v/>
      </c>
      <c r="M185" s="62" t="n">
        <f aca="false">IF(H185="x",'Analiza danych'!J$11,"")</f>
        <v>2.21870047543582</v>
      </c>
      <c r="N185" s="63" t="n">
        <f aca="false">SUM(I185:M185)+50</f>
        <v>52.2187004754358</v>
      </c>
      <c r="O185" s="22"/>
    </row>
    <row r="186" customFormat="false" ht="28.35" hidden="false" customHeight="true" outlineLevel="0" collapsed="false">
      <c r="A186" s="21"/>
      <c r="B186" s="21" t="s">
        <v>90</v>
      </c>
      <c r="C186" s="21" t="s">
        <v>96</v>
      </c>
      <c r="D186" s="62"/>
      <c r="E186" s="62"/>
      <c r="F186" s="62"/>
      <c r="G186" s="62"/>
      <c r="H186" s="62" t="s">
        <v>25</v>
      </c>
      <c r="I186" s="62" t="str">
        <f aca="false">IF(D186="x",'Analiza danych'!F$11,"")</f>
        <v/>
      </c>
      <c r="J186" s="62" t="str">
        <f aca="false">IF(E186="x",'Analiza danych'!G$11,"")</f>
        <v/>
      </c>
      <c r="K186" s="62" t="str">
        <f aca="false">IF(F186="x",'Analiza danych'!H$11,"")</f>
        <v/>
      </c>
      <c r="L186" s="62" t="str">
        <f aca="false">IF(G186="x",'Analiza danych'!I$11,"")</f>
        <v/>
      </c>
      <c r="M186" s="62" t="n">
        <f aca="false">IF(H186="x",'Analiza danych'!J$11,"")</f>
        <v>2.21870047543582</v>
      </c>
      <c r="N186" s="63" t="n">
        <f aca="false">SUM(I186:M186)+50</f>
        <v>52.2187004754358</v>
      </c>
      <c r="O186" s="22"/>
    </row>
    <row r="187" customFormat="false" ht="28.35" hidden="false" customHeight="true" outlineLevel="0" collapsed="false">
      <c r="A187" s="21"/>
      <c r="B187" s="21" t="s">
        <v>98</v>
      </c>
      <c r="C187" s="21" t="s">
        <v>99</v>
      </c>
      <c r="D187" s="62"/>
      <c r="E187" s="62"/>
      <c r="F187" s="62"/>
      <c r="G187" s="62"/>
      <c r="H187" s="62" t="s">
        <v>25</v>
      </c>
      <c r="I187" s="62" t="str">
        <f aca="false">IF(D187="x",'Analiza danych'!F$11,"")</f>
        <v/>
      </c>
      <c r="J187" s="62" t="str">
        <f aca="false">IF(E187="x",'Analiza danych'!G$11,"")</f>
        <v/>
      </c>
      <c r="K187" s="62" t="str">
        <f aca="false">IF(F187="x",'Analiza danych'!H$11,"")</f>
        <v/>
      </c>
      <c r="L187" s="62" t="str">
        <f aca="false">IF(G187="x",'Analiza danych'!I$11,"")</f>
        <v/>
      </c>
      <c r="M187" s="62" t="n">
        <f aca="false">IF(H187="x",'Analiza danych'!J$11,"")</f>
        <v>2.21870047543582</v>
      </c>
      <c r="N187" s="63" t="n">
        <f aca="false">SUM(I187:M187)+50</f>
        <v>52.2187004754358</v>
      </c>
      <c r="O187" s="22"/>
    </row>
    <row r="188" customFormat="false" ht="28.35" hidden="false" customHeight="true" outlineLevel="0" collapsed="false">
      <c r="A188" s="21"/>
      <c r="B188" s="21" t="s">
        <v>98</v>
      </c>
      <c r="C188" s="21" t="s">
        <v>101</v>
      </c>
      <c r="D188" s="62"/>
      <c r="E188" s="62"/>
      <c r="F188" s="62"/>
      <c r="G188" s="62"/>
      <c r="H188" s="62" t="s">
        <v>25</v>
      </c>
      <c r="I188" s="62" t="str">
        <f aca="false">IF(D188="x",'Analiza danych'!F$11,"")</f>
        <v/>
      </c>
      <c r="J188" s="62" t="str">
        <f aca="false">IF(E188="x",'Analiza danych'!G$11,"")</f>
        <v/>
      </c>
      <c r="K188" s="62" t="str">
        <f aca="false">IF(F188="x",'Analiza danych'!H$11,"")</f>
        <v/>
      </c>
      <c r="L188" s="62" t="str">
        <f aca="false">IF(G188="x",'Analiza danych'!I$11,"")</f>
        <v/>
      </c>
      <c r="M188" s="62" t="n">
        <f aca="false">IF(H188="x",'Analiza danych'!J$11,"")</f>
        <v>2.21870047543582</v>
      </c>
      <c r="N188" s="63" t="n">
        <f aca="false">SUM(I188:M188)+50</f>
        <v>52.2187004754358</v>
      </c>
      <c r="O188" s="22"/>
    </row>
    <row r="189" customFormat="false" ht="28.35" hidden="false" customHeight="true" outlineLevel="0" collapsed="false">
      <c r="A189" s="21"/>
      <c r="B189" s="21" t="s">
        <v>98</v>
      </c>
      <c r="C189" s="21" t="s">
        <v>102</v>
      </c>
      <c r="D189" s="62"/>
      <c r="E189" s="62"/>
      <c r="F189" s="62"/>
      <c r="G189" s="62"/>
      <c r="H189" s="62" t="s">
        <v>25</v>
      </c>
      <c r="I189" s="62" t="str">
        <f aca="false">IF(D189="x",'Analiza danych'!F$11,"")</f>
        <v/>
      </c>
      <c r="J189" s="62" t="str">
        <f aca="false">IF(E189="x",'Analiza danych'!G$11,"")</f>
        <v/>
      </c>
      <c r="K189" s="62" t="str">
        <f aca="false">IF(F189="x",'Analiza danych'!H$11,"")</f>
        <v/>
      </c>
      <c r="L189" s="62" t="str">
        <f aca="false">IF(G189="x",'Analiza danych'!I$11,"")</f>
        <v/>
      </c>
      <c r="M189" s="62" t="n">
        <f aca="false">IF(H189="x",'Analiza danych'!J$11,"")</f>
        <v>2.21870047543582</v>
      </c>
      <c r="N189" s="63" t="n">
        <f aca="false">SUM(I189:M189)+50</f>
        <v>52.2187004754358</v>
      </c>
      <c r="O189" s="22"/>
    </row>
    <row r="190" customFormat="false" ht="28.35" hidden="false" customHeight="true" outlineLevel="0" collapsed="false">
      <c r="A190" s="21"/>
      <c r="B190" s="21" t="s">
        <v>98</v>
      </c>
      <c r="C190" s="21" t="s">
        <v>103</v>
      </c>
      <c r="D190" s="62"/>
      <c r="E190" s="62"/>
      <c r="F190" s="62"/>
      <c r="G190" s="62"/>
      <c r="H190" s="62" t="s">
        <v>25</v>
      </c>
      <c r="I190" s="62" t="str">
        <f aca="false">IF(D190="x",'Analiza danych'!F$11,"")</f>
        <v/>
      </c>
      <c r="J190" s="62" t="str">
        <f aca="false">IF(E190="x",'Analiza danych'!G$11,"")</f>
        <v/>
      </c>
      <c r="K190" s="62" t="str">
        <f aca="false">IF(F190="x",'Analiza danych'!H$11,"")</f>
        <v/>
      </c>
      <c r="L190" s="62" t="str">
        <f aca="false">IF(G190="x",'Analiza danych'!I$11,"")</f>
        <v/>
      </c>
      <c r="M190" s="62" t="n">
        <f aca="false">IF(H190="x",'Analiza danych'!J$11,"")</f>
        <v>2.21870047543582</v>
      </c>
      <c r="N190" s="63" t="n">
        <f aca="false">SUM(I190:M190)+50</f>
        <v>52.2187004754358</v>
      </c>
      <c r="O190" s="22"/>
    </row>
    <row r="191" customFormat="false" ht="28.35" hidden="false" customHeight="true" outlineLevel="0" collapsed="false">
      <c r="A191" s="21"/>
      <c r="B191" s="21" t="s">
        <v>98</v>
      </c>
      <c r="C191" s="21" t="s">
        <v>104</v>
      </c>
      <c r="D191" s="62"/>
      <c r="E191" s="62"/>
      <c r="F191" s="62"/>
      <c r="G191" s="62"/>
      <c r="H191" s="62" t="s">
        <v>25</v>
      </c>
      <c r="I191" s="62" t="str">
        <f aca="false">IF(D191="x",'Analiza danych'!F$11,"")</f>
        <v/>
      </c>
      <c r="J191" s="62" t="str">
        <f aca="false">IF(E191="x",'Analiza danych'!G$11,"")</f>
        <v/>
      </c>
      <c r="K191" s="62" t="str">
        <f aca="false">IF(F191="x",'Analiza danych'!H$11,"")</f>
        <v/>
      </c>
      <c r="L191" s="62" t="str">
        <f aca="false">IF(G191="x",'Analiza danych'!I$11,"")</f>
        <v/>
      </c>
      <c r="M191" s="62" t="n">
        <f aca="false">IF(H191="x",'Analiza danych'!J$11,"")</f>
        <v>2.21870047543582</v>
      </c>
      <c r="N191" s="63" t="n">
        <f aca="false">SUM(I191:M191)+50</f>
        <v>52.2187004754358</v>
      </c>
      <c r="O191" s="22"/>
    </row>
    <row r="192" customFormat="false" ht="28.35" hidden="false" customHeight="true" outlineLevel="0" collapsed="false">
      <c r="A192" s="21"/>
      <c r="B192" s="21" t="s">
        <v>124</v>
      </c>
      <c r="C192" s="21" t="s">
        <v>125</v>
      </c>
      <c r="D192" s="62"/>
      <c r="E192" s="62"/>
      <c r="F192" s="62"/>
      <c r="G192" s="62"/>
      <c r="H192" s="62" t="s">
        <v>25</v>
      </c>
      <c r="I192" s="62" t="str">
        <f aca="false">IF(D192="x",'Analiza danych'!F$11,"")</f>
        <v/>
      </c>
      <c r="J192" s="62" t="str">
        <f aca="false">IF(E192="x",'Analiza danych'!G$11,"")</f>
        <v/>
      </c>
      <c r="K192" s="62" t="str">
        <f aca="false">IF(F192="x",'Analiza danych'!H$11,"")</f>
        <v/>
      </c>
      <c r="L192" s="62" t="str">
        <f aca="false">IF(G192="x",'Analiza danych'!I$11,"")</f>
        <v/>
      </c>
      <c r="M192" s="62" t="n">
        <f aca="false">IF(H192="x",'Analiza danych'!J$11,"")</f>
        <v>2.21870047543582</v>
      </c>
      <c r="N192" s="63" t="n">
        <f aca="false">SUM(I192:M192)+50</f>
        <v>52.2187004754358</v>
      </c>
      <c r="O192" s="22"/>
    </row>
    <row r="193" customFormat="false" ht="28.35" hidden="false" customHeight="true" outlineLevel="0" collapsed="false">
      <c r="A193" s="21"/>
      <c r="B193" s="21" t="s">
        <v>124</v>
      </c>
      <c r="C193" s="21" t="s">
        <v>127</v>
      </c>
      <c r="D193" s="62"/>
      <c r="E193" s="62"/>
      <c r="F193" s="62"/>
      <c r="G193" s="62"/>
      <c r="H193" s="62" t="s">
        <v>25</v>
      </c>
      <c r="I193" s="62" t="str">
        <f aca="false">IF(D193="x",'Analiza danych'!F$11,"")</f>
        <v/>
      </c>
      <c r="J193" s="62" t="str">
        <f aca="false">IF(E193="x",'Analiza danych'!G$11,"")</f>
        <v/>
      </c>
      <c r="K193" s="62" t="str">
        <f aca="false">IF(F193="x",'Analiza danych'!H$11,"")</f>
        <v/>
      </c>
      <c r="L193" s="62" t="str">
        <f aca="false">IF(G193="x",'Analiza danych'!I$11,"")</f>
        <v/>
      </c>
      <c r="M193" s="62" t="n">
        <f aca="false">IF(H193="x",'Analiza danych'!J$11,"")</f>
        <v>2.21870047543582</v>
      </c>
      <c r="N193" s="63" t="n">
        <f aca="false">SUM(I193:M193)+50</f>
        <v>52.2187004754358</v>
      </c>
      <c r="O193" s="22"/>
    </row>
    <row r="194" customFormat="false" ht="28.35" hidden="false" customHeight="true" outlineLevel="0" collapsed="false">
      <c r="A194" s="21"/>
      <c r="B194" s="21" t="s">
        <v>124</v>
      </c>
      <c r="C194" s="21" t="s">
        <v>129</v>
      </c>
      <c r="D194" s="62"/>
      <c r="E194" s="62"/>
      <c r="F194" s="62"/>
      <c r="G194" s="62"/>
      <c r="H194" s="62" t="s">
        <v>25</v>
      </c>
      <c r="I194" s="62" t="str">
        <f aca="false">IF(D194="x",'Analiza danych'!F$11,"")</f>
        <v/>
      </c>
      <c r="J194" s="62" t="str">
        <f aca="false">IF(E194="x",'Analiza danych'!G$11,"")</f>
        <v/>
      </c>
      <c r="K194" s="62" t="str">
        <f aca="false">IF(F194="x",'Analiza danych'!H$11,"")</f>
        <v/>
      </c>
      <c r="L194" s="62" t="str">
        <f aca="false">IF(G194="x",'Analiza danych'!I$11,"")</f>
        <v/>
      </c>
      <c r="M194" s="62" t="n">
        <f aca="false">IF(H194="x",'Analiza danych'!J$11,"")</f>
        <v>2.21870047543582</v>
      </c>
      <c r="N194" s="63" t="n">
        <f aca="false">SUM(I194:M194)+50</f>
        <v>52.2187004754358</v>
      </c>
      <c r="O194" s="22"/>
    </row>
    <row r="195" customFormat="false" ht="28.35" hidden="false" customHeight="true" outlineLevel="0" collapsed="false">
      <c r="A195" s="21"/>
      <c r="B195" s="21" t="s">
        <v>131</v>
      </c>
      <c r="C195" s="21" t="s">
        <v>137</v>
      </c>
      <c r="D195" s="62"/>
      <c r="E195" s="62"/>
      <c r="F195" s="62"/>
      <c r="G195" s="62"/>
      <c r="H195" s="62" t="s">
        <v>25</v>
      </c>
      <c r="I195" s="62" t="str">
        <f aca="false">IF(D195="x",'Analiza danych'!F$11,"")</f>
        <v/>
      </c>
      <c r="J195" s="62" t="str">
        <f aca="false">IF(E195="x",'Analiza danych'!G$11,"")</f>
        <v/>
      </c>
      <c r="K195" s="62" t="str">
        <f aca="false">IF(F195="x",'Analiza danych'!H$11,"")</f>
        <v/>
      </c>
      <c r="L195" s="62" t="str">
        <f aca="false">IF(G195="x",'Analiza danych'!I$11,"")</f>
        <v/>
      </c>
      <c r="M195" s="62" t="n">
        <f aca="false">IF(H195="x",'Analiza danych'!J$11,"")</f>
        <v>2.21870047543582</v>
      </c>
      <c r="N195" s="63" t="n">
        <f aca="false">SUM(I195:M195)+50</f>
        <v>52.2187004754358</v>
      </c>
      <c r="O195" s="22"/>
    </row>
    <row r="196" customFormat="false" ht="28.35" hidden="false" customHeight="true" outlineLevel="0" collapsed="false">
      <c r="A196" s="21"/>
      <c r="B196" s="21" t="s">
        <v>131</v>
      </c>
      <c r="C196" s="21" t="s">
        <v>138</v>
      </c>
      <c r="D196" s="62"/>
      <c r="E196" s="62"/>
      <c r="F196" s="62"/>
      <c r="G196" s="62"/>
      <c r="H196" s="62" t="s">
        <v>25</v>
      </c>
      <c r="I196" s="62" t="str">
        <f aca="false">IF(D196="x",'Analiza danych'!F$11,"")</f>
        <v/>
      </c>
      <c r="J196" s="62" t="str">
        <f aca="false">IF(E196="x",'Analiza danych'!G$11,"")</f>
        <v/>
      </c>
      <c r="K196" s="62" t="str">
        <f aca="false">IF(F196="x",'Analiza danych'!H$11,"")</f>
        <v/>
      </c>
      <c r="L196" s="62" t="str">
        <f aca="false">IF(G196="x",'Analiza danych'!I$11,"")</f>
        <v/>
      </c>
      <c r="M196" s="62" t="n">
        <f aca="false">IF(H196="x",'Analiza danych'!J$11,"")</f>
        <v>2.21870047543582</v>
      </c>
      <c r="N196" s="63" t="n">
        <f aca="false">SUM(I196:M196)+50</f>
        <v>52.2187004754358</v>
      </c>
      <c r="O196" s="22"/>
    </row>
    <row r="197" customFormat="false" ht="28.35" hidden="false" customHeight="true" outlineLevel="0" collapsed="false">
      <c r="A197" s="21"/>
      <c r="B197" s="21" t="s">
        <v>146</v>
      </c>
      <c r="C197" s="21" t="s">
        <v>147</v>
      </c>
      <c r="D197" s="62"/>
      <c r="E197" s="62"/>
      <c r="F197" s="62"/>
      <c r="G197" s="62"/>
      <c r="H197" s="62" t="s">
        <v>25</v>
      </c>
      <c r="I197" s="62" t="str">
        <f aca="false">IF(D197="x",'Analiza danych'!F$11,"")</f>
        <v/>
      </c>
      <c r="J197" s="62" t="str">
        <f aca="false">IF(E197="x",'Analiza danych'!G$11,"")</f>
        <v/>
      </c>
      <c r="K197" s="62" t="str">
        <f aca="false">IF(F197="x",'Analiza danych'!H$11,"")</f>
        <v/>
      </c>
      <c r="L197" s="62" t="str">
        <f aca="false">IF(G197="x",'Analiza danych'!I$11,"")</f>
        <v/>
      </c>
      <c r="M197" s="62" t="n">
        <f aca="false">IF(H197="x",'Analiza danych'!J$11,"")</f>
        <v>2.21870047543582</v>
      </c>
      <c r="N197" s="63" t="n">
        <f aca="false">SUM(I197:M197)+50</f>
        <v>52.2187004754358</v>
      </c>
      <c r="O197" s="22"/>
    </row>
    <row r="198" customFormat="false" ht="28.35" hidden="false" customHeight="true" outlineLevel="0" collapsed="false">
      <c r="A198" s="21"/>
      <c r="B198" s="21" t="s">
        <v>146</v>
      </c>
      <c r="C198" s="21" t="s">
        <v>148</v>
      </c>
      <c r="D198" s="62"/>
      <c r="E198" s="62"/>
      <c r="F198" s="62"/>
      <c r="G198" s="62"/>
      <c r="H198" s="62" t="s">
        <v>25</v>
      </c>
      <c r="I198" s="62" t="str">
        <f aca="false">IF(D198="x",'Analiza danych'!F$11,"")</f>
        <v/>
      </c>
      <c r="J198" s="62" t="str">
        <f aca="false">IF(E198="x",'Analiza danych'!G$11,"")</f>
        <v/>
      </c>
      <c r="K198" s="62" t="str">
        <f aca="false">IF(F198="x",'Analiza danych'!H$11,"")</f>
        <v/>
      </c>
      <c r="L198" s="62" t="str">
        <f aca="false">IF(G198="x",'Analiza danych'!I$11,"")</f>
        <v/>
      </c>
      <c r="M198" s="62" t="n">
        <f aca="false">IF(H198="x",'Analiza danych'!J$11,"")</f>
        <v>2.21870047543582</v>
      </c>
      <c r="N198" s="63" t="n">
        <f aca="false">SUM(I198:M198)+50</f>
        <v>52.2187004754358</v>
      </c>
      <c r="O198" s="22"/>
    </row>
    <row r="199" customFormat="false" ht="28.35" hidden="false" customHeight="true" outlineLevel="0" collapsed="false">
      <c r="A199" s="21"/>
      <c r="B199" s="21" t="s">
        <v>146</v>
      </c>
      <c r="C199" s="21" t="s">
        <v>149</v>
      </c>
      <c r="D199" s="62"/>
      <c r="E199" s="62"/>
      <c r="F199" s="62"/>
      <c r="G199" s="62"/>
      <c r="H199" s="62" t="s">
        <v>25</v>
      </c>
      <c r="I199" s="62" t="str">
        <f aca="false">IF(D199="x",'Analiza danych'!F$11,"")</f>
        <v/>
      </c>
      <c r="J199" s="62" t="str">
        <f aca="false">IF(E199="x",'Analiza danych'!G$11,"")</f>
        <v/>
      </c>
      <c r="K199" s="62" t="str">
        <f aca="false">IF(F199="x",'Analiza danych'!H$11,"")</f>
        <v/>
      </c>
      <c r="L199" s="62" t="str">
        <f aca="false">IF(G199="x",'Analiza danych'!I$11,"")</f>
        <v/>
      </c>
      <c r="M199" s="62" t="n">
        <f aca="false">IF(H199="x",'Analiza danych'!J$11,"")</f>
        <v>2.21870047543582</v>
      </c>
      <c r="N199" s="63" t="n">
        <f aca="false">SUM(I199:M199)+50</f>
        <v>52.2187004754358</v>
      </c>
      <c r="O199" s="22"/>
    </row>
    <row r="200" customFormat="false" ht="28.35" hidden="false" customHeight="true" outlineLevel="0" collapsed="false">
      <c r="A200" s="21"/>
      <c r="B200" s="21" t="s">
        <v>146</v>
      </c>
      <c r="C200" s="21" t="s">
        <v>150</v>
      </c>
      <c r="D200" s="62"/>
      <c r="E200" s="62"/>
      <c r="F200" s="62"/>
      <c r="G200" s="62"/>
      <c r="H200" s="62" t="s">
        <v>25</v>
      </c>
      <c r="I200" s="62" t="str">
        <f aca="false">IF(D200="x",'Analiza danych'!F$11,"")</f>
        <v/>
      </c>
      <c r="J200" s="62" t="str">
        <f aca="false">IF(E200="x",'Analiza danych'!G$11,"")</f>
        <v/>
      </c>
      <c r="K200" s="62" t="str">
        <f aca="false">IF(F200="x",'Analiza danych'!H$11,"")</f>
        <v/>
      </c>
      <c r="L200" s="62" t="str">
        <f aca="false">IF(G200="x",'Analiza danych'!I$11,"")</f>
        <v/>
      </c>
      <c r="M200" s="62" t="n">
        <f aca="false">IF(H200="x",'Analiza danych'!J$11,"")</f>
        <v>2.21870047543582</v>
      </c>
      <c r="N200" s="63" t="n">
        <f aca="false">SUM(I200:M200)+50</f>
        <v>52.2187004754358</v>
      </c>
      <c r="O200" s="22"/>
    </row>
    <row r="201" customFormat="false" ht="28.35" hidden="false" customHeight="true" outlineLevel="0" collapsed="false">
      <c r="A201" s="21"/>
      <c r="B201" s="21" t="s">
        <v>146</v>
      </c>
      <c r="C201" s="21" t="s">
        <v>155</v>
      </c>
      <c r="D201" s="62"/>
      <c r="E201" s="62"/>
      <c r="F201" s="62"/>
      <c r="G201" s="62"/>
      <c r="H201" s="62" t="s">
        <v>25</v>
      </c>
      <c r="I201" s="62" t="str">
        <f aca="false">IF(D201="x",'Analiza danych'!F$11,"")</f>
        <v/>
      </c>
      <c r="J201" s="62" t="str">
        <f aca="false">IF(E201="x",'Analiza danych'!G$11,"")</f>
        <v/>
      </c>
      <c r="K201" s="62" t="str">
        <f aca="false">IF(F201="x",'Analiza danych'!H$11,"")</f>
        <v/>
      </c>
      <c r="L201" s="62" t="str">
        <f aca="false">IF(G201="x",'Analiza danych'!I$11,"")</f>
        <v/>
      </c>
      <c r="M201" s="62" t="n">
        <f aca="false">IF(H201="x",'Analiza danych'!J$11,"")</f>
        <v>2.21870047543582</v>
      </c>
      <c r="N201" s="63" t="n">
        <f aca="false">SUM(I201:M201)+50</f>
        <v>52.2187004754358</v>
      </c>
      <c r="O201" s="22"/>
    </row>
    <row r="202" customFormat="false" ht="28.35" hidden="false" customHeight="true" outlineLevel="0" collapsed="false">
      <c r="A202" s="21"/>
      <c r="B202" s="21" t="s">
        <v>146</v>
      </c>
      <c r="C202" s="21" t="s">
        <v>156</v>
      </c>
      <c r="D202" s="62"/>
      <c r="E202" s="62"/>
      <c r="F202" s="62"/>
      <c r="G202" s="62"/>
      <c r="H202" s="62" t="s">
        <v>25</v>
      </c>
      <c r="I202" s="62" t="str">
        <f aca="false">IF(D202="x",'Analiza danych'!F$11,"")</f>
        <v/>
      </c>
      <c r="J202" s="62" t="str">
        <f aca="false">IF(E202="x",'Analiza danych'!G$11,"")</f>
        <v/>
      </c>
      <c r="K202" s="62" t="str">
        <f aca="false">IF(F202="x",'Analiza danych'!H$11,"")</f>
        <v/>
      </c>
      <c r="L202" s="62" t="str">
        <f aca="false">IF(G202="x",'Analiza danych'!I$11,"")</f>
        <v/>
      </c>
      <c r="M202" s="62" t="n">
        <f aca="false">IF(H202="x",'Analiza danych'!J$11,"")</f>
        <v>2.21870047543582</v>
      </c>
      <c r="N202" s="63" t="n">
        <f aca="false">SUM(I202:M202)+50</f>
        <v>52.2187004754358</v>
      </c>
      <c r="O202" s="22"/>
    </row>
    <row r="203" customFormat="false" ht="28.35" hidden="false" customHeight="true" outlineLevel="0" collapsed="false">
      <c r="A203" s="21"/>
      <c r="B203" s="21" t="s">
        <v>146</v>
      </c>
      <c r="C203" s="21" t="s">
        <v>157</v>
      </c>
      <c r="D203" s="62"/>
      <c r="E203" s="62"/>
      <c r="F203" s="62"/>
      <c r="G203" s="62"/>
      <c r="H203" s="62" t="s">
        <v>25</v>
      </c>
      <c r="I203" s="62" t="str">
        <f aca="false">IF(D203="x",'Analiza danych'!F$11,"")</f>
        <v/>
      </c>
      <c r="J203" s="62" t="str">
        <f aca="false">IF(E203="x",'Analiza danych'!G$11,"")</f>
        <v/>
      </c>
      <c r="K203" s="62" t="str">
        <f aca="false">IF(F203="x",'Analiza danych'!H$11,"")</f>
        <v/>
      </c>
      <c r="L203" s="62" t="str">
        <f aca="false">IF(G203="x",'Analiza danych'!I$11,"")</f>
        <v/>
      </c>
      <c r="M203" s="62" t="n">
        <f aca="false">IF(H203="x",'Analiza danych'!J$11,"")</f>
        <v>2.21870047543582</v>
      </c>
      <c r="N203" s="63" t="n">
        <f aca="false">SUM(I203:M203)+50</f>
        <v>52.2187004754358</v>
      </c>
      <c r="O203" s="22"/>
    </row>
    <row r="204" customFormat="false" ht="28.35" hidden="false" customHeight="true" outlineLevel="0" collapsed="false">
      <c r="A204" s="21"/>
      <c r="B204" s="21" t="s">
        <v>146</v>
      </c>
      <c r="C204" s="21" t="s">
        <v>158</v>
      </c>
      <c r="D204" s="62"/>
      <c r="E204" s="62"/>
      <c r="F204" s="62"/>
      <c r="G204" s="62"/>
      <c r="H204" s="62" t="s">
        <v>25</v>
      </c>
      <c r="I204" s="62" t="str">
        <f aca="false">IF(D204="x",'Analiza danych'!F$11,"")</f>
        <v/>
      </c>
      <c r="J204" s="62" t="str">
        <f aca="false">IF(E204="x",'Analiza danych'!G$11,"")</f>
        <v/>
      </c>
      <c r="K204" s="62" t="str">
        <f aca="false">IF(F204="x",'Analiza danych'!H$11,"")</f>
        <v/>
      </c>
      <c r="L204" s="62" t="str">
        <f aca="false">IF(G204="x",'Analiza danych'!I$11,"")</f>
        <v/>
      </c>
      <c r="M204" s="62" t="n">
        <f aca="false">IF(H204="x",'Analiza danych'!J$11,"")</f>
        <v>2.21870047543582</v>
      </c>
      <c r="N204" s="63" t="n">
        <f aca="false">SUM(I204:M204)+50</f>
        <v>52.2187004754358</v>
      </c>
      <c r="O204" s="22"/>
    </row>
    <row r="205" customFormat="false" ht="28.35" hidden="false" customHeight="true" outlineLevel="0" collapsed="false">
      <c r="A205" s="21"/>
      <c r="B205" s="21" t="s">
        <v>159</v>
      </c>
      <c r="C205" s="21" t="s">
        <v>160</v>
      </c>
      <c r="D205" s="62"/>
      <c r="E205" s="62"/>
      <c r="F205" s="62"/>
      <c r="G205" s="62"/>
      <c r="H205" s="62" t="s">
        <v>25</v>
      </c>
      <c r="I205" s="62" t="str">
        <f aca="false">IF(D205="x",'Analiza danych'!F$11,"")</f>
        <v/>
      </c>
      <c r="J205" s="62" t="str">
        <f aca="false">IF(E205="x",'Analiza danych'!G$11,"")</f>
        <v/>
      </c>
      <c r="K205" s="62" t="str">
        <f aca="false">IF(F205="x",'Analiza danych'!H$11,"")</f>
        <v/>
      </c>
      <c r="L205" s="62" t="str">
        <f aca="false">IF(G205="x",'Analiza danych'!I$11,"")</f>
        <v/>
      </c>
      <c r="M205" s="62" t="n">
        <f aca="false">IF(H205="x",'Analiza danych'!J$11,"")</f>
        <v>2.21870047543582</v>
      </c>
      <c r="N205" s="63" t="n">
        <f aca="false">SUM(I205:M205)+50</f>
        <v>52.2187004754358</v>
      </c>
      <c r="O205" s="22"/>
    </row>
    <row r="206" customFormat="false" ht="28.35" hidden="false" customHeight="true" outlineLevel="0" collapsed="false">
      <c r="A206" s="21"/>
      <c r="B206" s="21" t="s">
        <v>159</v>
      </c>
      <c r="C206" s="21" t="s">
        <v>161</v>
      </c>
      <c r="D206" s="62"/>
      <c r="E206" s="62"/>
      <c r="F206" s="62"/>
      <c r="G206" s="62"/>
      <c r="H206" s="62" t="s">
        <v>25</v>
      </c>
      <c r="I206" s="62" t="str">
        <f aca="false">IF(D206="x",'Analiza danych'!F$11,"")</f>
        <v/>
      </c>
      <c r="J206" s="62" t="str">
        <f aca="false">IF(E206="x",'Analiza danych'!G$11,"")</f>
        <v/>
      </c>
      <c r="K206" s="62" t="str">
        <f aca="false">IF(F206="x",'Analiza danych'!H$11,"")</f>
        <v/>
      </c>
      <c r="L206" s="62" t="str">
        <f aca="false">IF(G206="x",'Analiza danych'!I$11,"")</f>
        <v/>
      </c>
      <c r="M206" s="62" t="n">
        <f aca="false">IF(H206="x",'Analiza danych'!J$11,"")</f>
        <v>2.21870047543582</v>
      </c>
      <c r="N206" s="63" t="n">
        <f aca="false">SUM(I206:M206)+50</f>
        <v>52.2187004754358</v>
      </c>
      <c r="O206" s="22"/>
    </row>
    <row r="207" customFormat="false" ht="28.35" hidden="false" customHeight="true" outlineLevel="0" collapsed="false">
      <c r="A207" s="21"/>
      <c r="B207" s="21" t="s">
        <v>181</v>
      </c>
      <c r="C207" s="21" t="s">
        <v>182</v>
      </c>
      <c r="D207" s="62"/>
      <c r="E207" s="62"/>
      <c r="F207" s="62"/>
      <c r="G207" s="62"/>
      <c r="H207" s="62" t="s">
        <v>25</v>
      </c>
      <c r="I207" s="62" t="str">
        <f aca="false">IF(D207="x",'Analiza danych'!F$11,"")</f>
        <v/>
      </c>
      <c r="J207" s="62" t="str">
        <f aca="false">IF(E207="x",'Analiza danych'!G$11,"")</f>
        <v/>
      </c>
      <c r="K207" s="62" t="str">
        <f aca="false">IF(F207="x",'Analiza danych'!H$11,"")</f>
        <v/>
      </c>
      <c r="L207" s="62" t="str">
        <f aca="false">IF(G207="x",'Analiza danych'!I$11,"")</f>
        <v/>
      </c>
      <c r="M207" s="62" t="n">
        <f aca="false">IF(H207="x",'Analiza danych'!J$11,"")</f>
        <v>2.21870047543582</v>
      </c>
      <c r="N207" s="63" t="n">
        <f aca="false">SUM(I207:M207)+50</f>
        <v>52.2187004754358</v>
      </c>
      <c r="O207" s="22"/>
    </row>
    <row r="208" customFormat="false" ht="28.35" hidden="false" customHeight="true" outlineLevel="0" collapsed="false">
      <c r="A208" s="21"/>
      <c r="B208" s="21" t="s">
        <v>181</v>
      </c>
      <c r="C208" s="21" t="s">
        <v>185</v>
      </c>
      <c r="D208" s="62"/>
      <c r="E208" s="62"/>
      <c r="F208" s="62"/>
      <c r="G208" s="62"/>
      <c r="H208" s="62" t="s">
        <v>25</v>
      </c>
      <c r="I208" s="62" t="str">
        <f aca="false">IF(D208="x",'Analiza danych'!F$11,"")</f>
        <v/>
      </c>
      <c r="J208" s="62" t="str">
        <f aca="false">IF(E208="x",'Analiza danych'!G$11,"")</f>
        <v/>
      </c>
      <c r="K208" s="62" t="str">
        <f aca="false">IF(F208="x",'Analiza danych'!H$11,"")</f>
        <v/>
      </c>
      <c r="L208" s="62" t="str">
        <f aca="false">IF(G208="x",'Analiza danych'!I$11,"")</f>
        <v/>
      </c>
      <c r="M208" s="62" t="n">
        <f aca="false">IF(H208="x",'Analiza danych'!J$11,"")</f>
        <v>2.21870047543582</v>
      </c>
      <c r="N208" s="63" t="n">
        <f aca="false">SUM(I208:M208)+50</f>
        <v>52.2187004754358</v>
      </c>
      <c r="O208" s="22"/>
    </row>
    <row r="209" customFormat="false" ht="28.35" hidden="false" customHeight="true" outlineLevel="0" collapsed="false">
      <c r="A209" s="21"/>
      <c r="B209" s="21" t="s">
        <v>181</v>
      </c>
      <c r="C209" s="21" t="s">
        <v>186</v>
      </c>
      <c r="D209" s="62"/>
      <c r="E209" s="62"/>
      <c r="F209" s="62"/>
      <c r="G209" s="62"/>
      <c r="H209" s="62" t="s">
        <v>25</v>
      </c>
      <c r="I209" s="62" t="str">
        <f aca="false">IF(D209="x",'Analiza danych'!F$11,"")</f>
        <v/>
      </c>
      <c r="J209" s="62" t="str">
        <f aca="false">IF(E209="x",'Analiza danych'!G$11,"")</f>
        <v/>
      </c>
      <c r="K209" s="62" t="str">
        <f aca="false">IF(F209="x",'Analiza danych'!H$11,"")</f>
        <v/>
      </c>
      <c r="L209" s="62" t="str">
        <f aca="false">IF(G209="x",'Analiza danych'!I$11,"")</f>
        <v/>
      </c>
      <c r="M209" s="62" t="n">
        <f aca="false">IF(H209="x",'Analiza danych'!J$11,"")</f>
        <v>2.21870047543582</v>
      </c>
      <c r="N209" s="63" t="n">
        <f aca="false">SUM(I209:M209)+50</f>
        <v>52.2187004754358</v>
      </c>
      <c r="O209" s="22"/>
    </row>
    <row r="210" customFormat="false" ht="28.35" hidden="false" customHeight="true" outlineLevel="0" collapsed="false">
      <c r="A210" s="21"/>
      <c r="B210" s="21" t="s">
        <v>196</v>
      </c>
      <c r="C210" s="21" t="s">
        <v>197</v>
      </c>
      <c r="D210" s="62"/>
      <c r="E210" s="62"/>
      <c r="F210" s="62"/>
      <c r="G210" s="62"/>
      <c r="H210" s="62" t="s">
        <v>25</v>
      </c>
      <c r="I210" s="62" t="str">
        <f aca="false">IF(D210="x",'Analiza danych'!F$11,"")</f>
        <v/>
      </c>
      <c r="J210" s="62" t="str">
        <f aca="false">IF(E210="x",'Analiza danych'!G$11,"")</f>
        <v/>
      </c>
      <c r="K210" s="62" t="str">
        <f aca="false">IF(F210="x",'Analiza danych'!H$11,"")</f>
        <v/>
      </c>
      <c r="L210" s="62" t="str">
        <f aca="false">IF(G210="x",'Analiza danych'!I$11,"")</f>
        <v/>
      </c>
      <c r="M210" s="62" t="n">
        <f aca="false">IF(H210="x",'Analiza danych'!J$11,"")</f>
        <v>2.21870047543582</v>
      </c>
      <c r="N210" s="63" t="n">
        <f aca="false">SUM(I210:M210)+50</f>
        <v>52.2187004754358</v>
      </c>
      <c r="O210" s="22"/>
    </row>
    <row r="211" customFormat="false" ht="28.35" hidden="false" customHeight="true" outlineLevel="0" collapsed="false">
      <c r="A211" s="21"/>
      <c r="B211" s="26" t="s">
        <v>196</v>
      </c>
      <c r="C211" s="21" t="s">
        <v>198</v>
      </c>
      <c r="D211" s="62"/>
      <c r="E211" s="62"/>
      <c r="F211" s="62"/>
      <c r="G211" s="62"/>
      <c r="H211" s="62" t="s">
        <v>25</v>
      </c>
      <c r="I211" s="62" t="str">
        <f aca="false">IF(D211="x",'Analiza danych'!F$11,"")</f>
        <v/>
      </c>
      <c r="J211" s="62" t="str">
        <f aca="false">IF(E211="x",'Analiza danych'!G$11,"")</f>
        <v/>
      </c>
      <c r="K211" s="62" t="str">
        <f aca="false">IF(F211="x",'Analiza danych'!H$11,"")</f>
        <v/>
      </c>
      <c r="L211" s="62" t="str">
        <f aca="false">IF(G211="x",'Analiza danych'!I$11,"")</f>
        <v/>
      </c>
      <c r="M211" s="62" t="n">
        <f aca="false">IF(H211="x",'Analiza danych'!J$11,"")</f>
        <v>2.21870047543582</v>
      </c>
      <c r="N211" s="63" t="n">
        <f aca="false">SUM(I211:M211)+50</f>
        <v>52.2187004754358</v>
      </c>
      <c r="O211" s="22"/>
    </row>
    <row r="212" customFormat="false" ht="28.35" hidden="false" customHeight="true" outlineLevel="0" collapsed="false">
      <c r="A212" s="21"/>
      <c r="B212" s="21" t="s">
        <v>196</v>
      </c>
      <c r="C212" s="21" t="s">
        <v>200</v>
      </c>
      <c r="D212" s="62"/>
      <c r="E212" s="62"/>
      <c r="F212" s="62"/>
      <c r="G212" s="62"/>
      <c r="H212" s="62" t="s">
        <v>25</v>
      </c>
      <c r="I212" s="62" t="str">
        <f aca="false">IF(D212="x",'Analiza danych'!F$11,"")</f>
        <v/>
      </c>
      <c r="J212" s="62" t="str">
        <f aca="false">IF(E212="x",'Analiza danych'!G$11,"")</f>
        <v/>
      </c>
      <c r="K212" s="62" t="str">
        <f aca="false">IF(F212="x",'Analiza danych'!H$11,"")</f>
        <v/>
      </c>
      <c r="L212" s="62" t="str">
        <f aca="false">IF(G212="x",'Analiza danych'!I$11,"")</f>
        <v/>
      </c>
      <c r="M212" s="62" t="n">
        <f aca="false">IF(H212="x",'Analiza danych'!J$11,"")</f>
        <v>2.21870047543582</v>
      </c>
      <c r="N212" s="63" t="n">
        <f aca="false">SUM(I212:M212)+50</f>
        <v>52.2187004754358</v>
      </c>
      <c r="O212" s="22"/>
    </row>
    <row r="213" customFormat="false" ht="28.35" hidden="false" customHeight="true" outlineLevel="0" collapsed="false">
      <c r="A213" s="21"/>
      <c r="B213" s="21" t="s">
        <v>196</v>
      </c>
      <c r="C213" s="21" t="s">
        <v>202</v>
      </c>
      <c r="D213" s="62"/>
      <c r="E213" s="62"/>
      <c r="F213" s="62"/>
      <c r="G213" s="62"/>
      <c r="H213" s="62" t="s">
        <v>25</v>
      </c>
      <c r="I213" s="62" t="str">
        <f aca="false">IF(D213="x",'Analiza danych'!F$11,"")</f>
        <v/>
      </c>
      <c r="J213" s="62" t="str">
        <f aca="false">IF(E213="x",'Analiza danych'!G$11,"")</f>
        <v/>
      </c>
      <c r="K213" s="62" t="str">
        <f aca="false">IF(F213="x",'Analiza danych'!H$11,"")</f>
        <v/>
      </c>
      <c r="L213" s="62" t="str">
        <f aca="false">IF(G213="x",'Analiza danych'!I$11,"")</f>
        <v/>
      </c>
      <c r="M213" s="62" t="n">
        <f aca="false">IF(H213="x",'Analiza danych'!J$11,"")</f>
        <v>2.21870047543582</v>
      </c>
      <c r="N213" s="63" t="n">
        <f aca="false">SUM(I213:M213)+50</f>
        <v>52.2187004754358</v>
      </c>
      <c r="O213" s="22"/>
    </row>
    <row r="214" customFormat="false" ht="28.35" hidden="false" customHeight="true" outlineLevel="0" collapsed="false">
      <c r="A214" s="21"/>
      <c r="B214" s="21" t="s">
        <v>196</v>
      </c>
      <c r="C214" s="21" t="s">
        <v>203</v>
      </c>
      <c r="D214" s="62"/>
      <c r="E214" s="62"/>
      <c r="F214" s="62"/>
      <c r="G214" s="62"/>
      <c r="H214" s="62" t="s">
        <v>25</v>
      </c>
      <c r="I214" s="62" t="str">
        <f aca="false">IF(D214="x",'Analiza danych'!F$11,"")</f>
        <v/>
      </c>
      <c r="J214" s="62" t="str">
        <f aca="false">IF(E214="x",'Analiza danych'!G$11,"")</f>
        <v/>
      </c>
      <c r="K214" s="62" t="str">
        <f aca="false">IF(F214="x",'Analiza danych'!H$11,"")</f>
        <v/>
      </c>
      <c r="L214" s="62" t="str">
        <f aca="false">IF(G214="x",'Analiza danych'!I$11,"")</f>
        <v/>
      </c>
      <c r="M214" s="62" t="n">
        <f aca="false">IF(H214="x",'Analiza danych'!J$11,"")</f>
        <v>2.21870047543582</v>
      </c>
      <c r="N214" s="63" t="n">
        <f aca="false">SUM(I214:M214)+50</f>
        <v>52.2187004754358</v>
      </c>
      <c r="O214" s="22"/>
    </row>
    <row r="215" customFormat="false" ht="28.35" hidden="false" customHeight="true" outlineLevel="0" collapsed="false">
      <c r="A215" s="21"/>
      <c r="B215" s="21" t="s">
        <v>196</v>
      </c>
      <c r="C215" s="21" t="s">
        <v>204</v>
      </c>
      <c r="D215" s="62"/>
      <c r="E215" s="62"/>
      <c r="F215" s="62"/>
      <c r="G215" s="62"/>
      <c r="H215" s="62" t="s">
        <v>25</v>
      </c>
      <c r="I215" s="62" t="str">
        <f aca="false">IF(D215="x",'Analiza danych'!F$11,"")</f>
        <v/>
      </c>
      <c r="J215" s="62" t="str">
        <f aca="false">IF(E215="x",'Analiza danych'!G$11,"")</f>
        <v/>
      </c>
      <c r="K215" s="62" t="str">
        <f aca="false">IF(F215="x",'Analiza danych'!H$11,"")</f>
        <v/>
      </c>
      <c r="L215" s="62" t="str">
        <f aca="false">IF(G215="x",'Analiza danych'!I$11,"")</f>
        <v/>
      </c>
      <c r="M215" s="62" t="n">
        <f aca="false">IF(H215="x",'Analiza danych'!J$11,"")</f>
        <v>2.21870047543582</v>
      </c>
      <c r="N215" s="63" t="n">
        <f aca="false">SUM(I215:M215)+50</f>
        <v>52.2187004754358</v>
      </c>
      <c r="O215" s="22"/>
    </row>
    <row r="216" customFormat="false" ht="28.35" hidden="false" customHeight="true" outlineLevel="0" collapsed="false">
      <c r="A216" s="21"/>
      <c r="B216" s="21" t="s">
        <v>196</v>
      </c>
      <c r="C216" s="21" t="s">
        <v>205</v>
      </c>
      <c r="D216" s="62"/>
      <c r="E216" s="62"/>
      <c r="F216" s="62"/>
      <c r="G216" s="62"/>
      <c r="H216" s="62" t="s">
        <v>25</v>
      </c>
      <c r="I216" s="62" t="str">
        <f aca="false">IF(D216="x",'Analiza danych'!F$11,"")</f>
        <v/>
      </c>
      <c r="J216" s="62" t="str">
        <f aca="false">IF(E216="x",'Analiza danych'!G$11,"")</f>
        <v/>
      </c>
      <c r="K216" s="62" t="str">
        <f aca="false">IF(F216="x",'Analiza danych'!H$11,"")</f>
        <v/>
      </c>
      <c r="L216" s="62" t="str">
        <f aca="false">IF(G216="x",'Analiza danych'!I$11,"")</f>
        <v/>
      </c>
      <c r="M216" s="62" t="n">
        <f aca="false">IF(H216="x",'Analiza danych'!J$11,"")</f>
        <v>2.21870047543582</v>
      </c>
      <c r="N216" s="63" t="n">
        <f aca="false">SUM(I216:M216)+50</f>
        <v>52.2187004754358</v>
      </c>
      <c r="O216" s="22"/>
    </row>
    <row r="217" customFormat="false" ht="28.35" hidden="false" customHeight="true" outlineLevel="0" collapsed="false">
      <c r="A217" s="21"/>
      <c r="B217" s="21" t="s">
        <v>196</v>
      </c>
      <c r="C217" s="21" t="s">
        <v>206</v>
      </c>
      <c r="D217" s="62"/>
      <c r="E217" s="62"/>
      <c r="F217" s="62"/>
      <c r="G217" s="62"/>
      <c r="H217" s="62" t="s">
        <v>25</v>
      </c>
      <c r="I217" s="62" t="str">
        <f aca="false">IF(D217="x",'Analiza danych'!F$11,"")</f>
        <v/>
      </c>
      <c r="J217" s="62" t="str">
        <f aca="false">IF(E217="x",'Analiza danych'!G$11,"")</f>
        <v/>
      </c>
      <c r="K217" s="62" t="str">
        <f aca="false">IF(F217="x",'Analiza danych'!H$11,"")</f>
        <v/>
      </c>
      <c r="L217" s="62" t="str">
        <f aca="false">IF(G217="x",'Analiza danych'!I$11,"")</f>
        <v/>
      </c>
      <c r="M217" s="62" t="n">
        <f aca="false">IF(H217="x",'Analiza danych'!J$11,"")</f>
        <v>2.21870047543582</v>
      </c>
      <c r="N217" s="63" t="n">
        <f aca="false">SUM(I217:M217)+50</f>
        <v>52.2187004754358</v>
      </c>
      <c r="O217" s="22"/>
    </row>
    <row r="218" customFormat="false" ht="28.35" hidden="false" customHeight="true" outlineLevel="0" collapsed="false">
      <c r="A218" s="21"/>
      <c r="B218" s="21" t="s">
        <v>196</v>
      </c>
      <c r="C218" s="21" t="s">
        <v>207</v>
      </c>
      <c r="D218" s="62"/>
      <c r="E218" s="62"/>
      <c r="F218" s="62"/>
      <c r="G218" s="62"/>
      <c r="H218" s="62" t="s">
        <v>25</v>
      </c>
      <c r="I218" s="62" t="str">
        <f aca="false">IF(D218="x",'Analiza danych'!F$11,"")</f>
        <v/>
      </c>
      <c r="J218" s="62" t="str">
        <f aca="false">IF(E218="x",'Analiza danych'!G$11,"")</f>
        <v/>
      </c>
      <c r="K218" s="62" t="str">
        <f aca="false">IF(F218="x",'Analiza danych'!H$11,"")</f>
        <v/>
      </c>
      <c r="L218" s="62" t="str">
        <f aca="false">IF(G218="x",'Analiza danych'!I$11,"")</f>
        <v/>
      </c>
      <c r="M218" s="62" t="n">
        <f aca="false">IF(H218="x",'Analiza danych'!J$11,"")</f>
        <v>2.21870047543582</v>
      </c>
      <c r="N218" s="63" t="n">
        <f aca="false">SUM(I218:M218)+50</f>
        <v>52.2187004754358</v>
      </c>
      <c r="O218" s="22"/>
    </row>
    <row r="219" customFormat="false" ht="28.35" hidden="false" customHeight="true" outlineLevel="0" collapsed="false">
      <c r="A219" s="21"/>
      <c r="B219" s="21" t="s">
        <v>196</v>
      </c>
      <c r="C219" s="21" t="s">
        <v>208</v>
      </c>
      <c r="D219" s="62"/>
      <c r="E219" s="62"/>
      <c r="F219" s="62"/>
      <c r="G219" s="62"/>
      <c r="H219" s="62" t="s">
        <v>25</v>
      </c>
      <c r="I219" s="62" t="str">
        <f aca="false">IF(D219="x",'Analiza danych'!F$11,"")</f>
        <v/>
      </c>
      <c r="J219" s="62" t="str">
        <f aca="false">IF(E219="x",'Analiza danych'!G$11,"")</f>
        <v/>
      </c>
      <c r="K219" s="62" t="str">
        <f aca="false">IF(F219="x",'Analiza danych'!H$11,"")</f>
        <v/>
      </c>
      <c r="L219" s="62" t="str">
        <f aca="false">IF(G219="x",'Analiza danych'!I$11,"")</f>
        <v/>
      </c>
      <c r="M219" s="62" t="n">
        <f aca="false">IF(H219="x",'Analiza danych'!J$11,"")</f>
        <v>2.21870047543582</v>
      </c>
      <c r="N219" s="63" t="n">
        <f aca="false">SUM(I219:M219)+50</f>
        <v>52.2187004754358</v>
      </c>
      <c r="O219" s="22"/>
    </row>
    <row r="220" customFormat="false" ht="28.35" hidden="false" customHeight="true" outlineLevel="0" collapsed="false">
      <c r="A220" s="21"/>
      <c r="B220" s="21" t="s">
        <v>224</v>
      </c>
      <c r="C220" s="21" t="s">
        <v>225</v>
      </c>
      <c r="D220" s="62"/>
      <c r="E220" s="62"/>
      <c r="F220" s="62"/>
      <c r="G220" s="62"/>
      <c r="H220" s="62" t="s">
        <v>25</v>
      </c>
      <c r="I220" s="62" t="str">
        <f aca="false">IF(D220="x",'Analiza danych'!F$11,"")</f>
        <v/>
      </c>
      <c r="J220" s="62" t="str">
        <f aca="false">IF(E220="x",'Analiza danych'!G$11,"")</f>
        <v/>
      </c>
      <c r="K220" s="62" t="str">
        <f aca="false">IF(F220="x",'Analiza danych'!H$11,"")</f>
        <v/>
      </c>
      <c r="L220" s="62" t="str">
        <f aca="false">IF(G220="x",'Analiza danych'!I$11,"")</f>
        <v/>
      </c>
      <c r="M220" s="62" t="n">
        <f aca="false">IF(H220="x",'Analiza danych'!J$11,"")</f>
        <v>2.21870047543582</v>
      </c>
      <c r="N220" s="63" t="n">
        <f aca="false">SUM(I220:M220)+50</f>
        <v>52.2187004754358</v>
      </c>
      <c r="O220" s="22"/>
    </row>
    <row r="221" customFormat="false" ht="28.35" hidden="false" customHeight="true" outlineLevel="0" collapsed="false">
      <c r="A221" s="21"/>
      <c r="B221" s="21" t="s">
        <v>224</v>
      </c>
      <c r="C221" s="21" t="s">
        <v>226</v>
      </c>
      <c r="D221" s="62"/>
      <c r="E221" s="62"/>
      <c r="F221" s="62"/>
      <c r="G221" s="62"/>
      <c r="H221" s="62" t="s">
        <v>25</v>
      </c>
      <c r="I221" s="62" t="str">
        <f aca="false">IF(D221="x",'Analiza danych'!F$11,"")</f>
        <v/>
      </c>
      <c r="J221" s="62" t="str">
        <f aca="false">IF(E221="x",'Analiza danych'!G$11,"")</f>
        <v/>
      </c>
      <c r="K221" s="62" t="str">
        <f aca="false">IF(F221="x",'Analiza danych'!H$11,"")</f>
        <v/>
      </c>
      <c r="L221" s="62" t="str">
        <f aca="false">IF(G221="x",'Analiza danych'!I$11,"")</f>
        <v/>
      </c>
      <c r="M221" s="62" t="n">
        <f aca="false">IF(H221="x",'Analiza danych'!J$11,"")</f>
        <v>2.21870047543582</v>
      </c>
      <c r="N221" s="63" t="n">
        <f aca="false">SUM(I221:M221)+50</f>
        <v>52.2187004754358</v>
      </c>
      <c r="O221" s="22"/>
    </row>
    <row r="222" customFormat="false" ht="28.35" hidden="false" customHeight="true" outlineLevel="0" collapsed="false">
      <c r="A222" s="21"/>
      <c r="B222" s="21" t="s">
        <v>224</v>
      </c>
      <c r="C222" s="21" t="s">
        <v>228</v>
      </c>
      <c r="D222" s="62"/>
      <c r="E222" s="62"/>
      <c r="F222" s="62"/>
      <c r="G222" s="62"/>
      <c r="H222" s="62" t="s">
        <v>25</v>
      </c>
      <c r="I222" s="62" t="str">
        <f aca="false">IF(D222="x",'Analiza danych'!F$11,"")</f>
        <v/>
      </c>
      <c r="J222" s="62" t="str">
        <f aca="false">IF(E222="x",'Analiza danych'!G$11,"")</f>
        <v/>
      </c>
      <c r="K222" s="62" t="str">
        <f aca="false">IF(F222="x",'Analiza danych'!H$11,"")</f>
        <v/>
      </c>
      <c r="L222" s="62" t="str">
        <f aca="false">IF(G222="x",'Analiza danych'!I$11,"")</f>
        <v/>
      </c>
      <c r="M222" s="62" t="n">
        <f aca="false">IF(H222="x",'Analiza danych'!J$11,"")</f>
        <v>2.21870047543582</v>
      </c>
      <c r="N222" s="63" t="n">
        <f aca="false">SUM(I222:M222)+50</f>
        <v>52.2187004754358</v>
      </c>
      <c r="O222" s="22"/>
    </row>
    <row r="223" customFormat="false" ht="28.35" hidden="false" customHeight="true" outlineLevel="0" collapsed="false">
      <c r="A223" s="21"/>
      <c r="B223" s="21" t="s">
        <v>224</v>
      </c>
      <c r="C223" s="21" t="s">
        <v>229</v>
      </c>
      <c r="D223" s="62"/>
      <c r="E223" s="62"/>
      <c r="F223" s="62"/>
      <c r="G223" s="62"/>
      <c r="H223" s="62" t="s">
        <v>25</v>
      </c>
      <c r="I223" s="62" t="str">
        <f aca="false">IF(D223="x",'Analiza danych'!F$11,"")</f>
        <v/>
      </c>
      <c r="J223" s="62" t="str">
        <f aca="false">IF(E223="x",'Analiza danych'!G$11,"")</f>
        <v/>
      </c>
      <c r="K223" s="62" t="str">
        <f aca="false">IF(F223="x",'Analiza danych'!H$11,"")</f>
        <v/>
      </c>
      <c r="L223" s="62" t="str">
        <f aca="false">IF(G223="x",'Analiza danych'!I$11,"")</f>
        <v/>
      </c>
      <c r="M223" s="62" t="n">
        <f aca="false">IF(H223="x",'Analiza danych'!J$11,"")</f>
        <v>2.21870047543582</v>
      </c>
      <c r="N223" s="63" t="n">
        <f aca="false">SUM(I223:M223)+50</f>
        <v>52.2187004754358</v>
      </c>
      <c r="O223" s="22"/>
    </row>
    <row r="224" customFormat="false" ht="28.35" hidden="false" customHeight="true" outlineLevel="0" collapsed="false">
      <c r="A224" s="21"/>
      <c r="B224" s="21" t="s">
        <v>224</v>
      </c>
      <c r="C224" s="21" t="s">
        <v>230</v>
      </c>
      <c r="D224" s="62"/>
      <c r="E224" s="62"/>
      <c r="F224" s="62"/>
      <c r="G224" s="62"/>
      <c r="H224" s="62" t="s">
        <v>25</v>
      </c>
      <c r="I224" s="62" t="str">
        <f aca="false">IF(D224="x",'Analiza danych'!F$11,"")</f>
        <v/>
      </c>
      <c r="J224" s="62" t="str">
        <f aca="false">IF(E224="x",'Analiza danych'!G$11,"")</f>
        <v/>
      </c>
      <c r="K224" s="62" t="str">
        <f aca="false">IF(F224="x",'Analiza danych'!H$11,"")</f>
        <v/>
      </c>
      <c r="L224" s="62" t="str">
        <f aca="false">IF(G224="x",'Analiza danych'!I$11,"")</f>
        <v/>
      </c>
      <c r="M224" s="62" t="n">
        <f aca="false">IF(H224="x",'Analiza danych'!J$11,"")</f>
        <v>2.21870047543582</v>
      </c>
      <c r="N224" s="63" t="n">
        <f aca="false">SUM(I224:M224)+50</f>
        <v>52.2187004754358</v>
      </c>
      <c r="O224" s="22"/>
    </row>
    <row r="225" customFormat="false" ht="28.35" hidden="false" customHeight="true" outlineLevel="0" collapsed="false">
      <c r="A225" s="21"/>
      <c r="B225" s="21" t="s">
        <v>224</v>
      </c>
      <c r="C225" s="21" t="s">
        <v>232</v>
      </c>
      <c r="D225" s="62"/>
      <c r="E225" s="62"/>
      <c r="F225" s="62"/>
      <c r="G225" s="62"/>
      <c r="H225" s="62" t="s">
        <v>25</v>
      </c>
      <c r="I225" s="62" t="str">
        <f aca="false">IF(D225="x",'Analiza danych'!F$11,"")</f>
        <v/>
      </c>
      <c r="J225" s="62" t="str">
        <f aca="false">IF(E225="x",'Analiza danych'!G$11,"")</f>
        <v/>
      </c>
      <c r="K225" s="62" t="str">
        <f aca="false">IF(F225="x",'Analiza danych'!H$11,"")</f>
        <v/>
      </c>
      <c r="L225" s="62" t="str">
        <f aca="false">IF(G225="x",'Analiza danych'!I$11,"")</f>
        <v/>
      </c>
      <c r="M225" s="62" t="n">
        <f aca="false">IF(H225="x",'Analiza danych'!J$11,"")</f>
        <v>2.21870047543582</v>
      </c>
      <c r="N225" s="63" t="n">
        <f aca="false">SUM(I225:M225)+50</f>
        <v>52.2187004754358</v>
      </c>
      <c r="O225" s="22"/>
    </row>
    <row r="226" customFormat="false" ht="28.35" hidden="false" customHeight="true" outlineLevel="0" collapsed="false">
      <c r="A226" s="21"/>
      <c r="B226" s="21" t="s">
        <v>224</v>
      </c>
      <c r="C226" s="21" t="s">
        <v>233</v>
      </c>
      <c r="D226" s="62"/>
      <c r="E226" s="62"/>
      <c r="F226" s="62"/>
      <c r="G226" s="62"/>
      <c r="H226" s="62" t="s">
        <v>25</v>
      </c>
      <c r="I226" s="62" t="str">
        <f aca="false">IF(D226="x",'Analiza danych'!F$11,"")</f>
        <v/>
      </c>
      <c r="J226" s="62" t="str">
        <f aca="false">IF(E226="x",'Analiza danych'!G$11,"")</f>
        <v/>
      </c>
      <c r="K226" s="62" t="str">
        <f aca="false">IF(F226="x",'Analiza danych'!H$11,"")</f>
        <v/>
      </c>
      <c r="L226" s="62" t="str">
        <f aca="false">IF(G226="x",'Analiza danych'!I$11,"")</f>
        <v/>
      </c>
      <c r="M226" s="62" t="n">
        <f aca="false">IF(H226="x",'Analiza danych'!J$11,"")</f>
        <v>2.21870047543582</v>
      </c>
      <c r="N226" s="63" t="n">
        <f aca="false">SUM(I226:M226)+50</f>
        <v>52.2187004754358</v>
      </c>
      <c r="O226" s="22"/>
    </row>
    <row r="227" customFormat="false" ht="28.35" hidden="false" customHeight="true" outlineLevel="0" collapsed="false">
      <c r="A227" s="21"/>
      <c r="B227" s="21" t="s">
        <v>224</v>
      </c>
      <c r="C227" s="21" t="s">
        <v>234</v>
      </c>
      <c r="D227" s="62"/>
      <c r="E227" s="62"/>
      <c r="F227" s="62"/>
      <c r="G227" s="62"/>
      <c r="H227" s="62" t="s">
        <v>25</v>
      </c>
      <c r="I227" s="62" t="str">
        <f aca="false">IF(D227="x",'Analiza danych'!F$11,"")</f>
        <v/>
      </c>
      <c r="J227" s="62" t="str">
        <f aca="false">IF(E227="x",'Analiza danych'!G$11,"")</f>
        <v/>
      </c>
      <c r="K227" s="62" t="str">
        <f aca="false">IF(F227="x",'Analiza danych'!H$11,"")</f>
        <v/>
      </c>
      <c r="L227" s="62" t="str">
        <f aca="false">IF(G227="x",'Analiza danych'!I$11,"")</f>
        <v/>
      </c>
      <c r="M227" s="62" t="n">
        <f aca="false">IF(H227="x",'Analiza danych'!J$11,"")</f>
        <v>2.21870047543582</v>
      </c>
      <c r="N227" s="63" t="n">
        <f aca="false">SUM(I227:M227)+50</f>
        <v>52.2187004754358</v>
      </c>
      <c r="O227" s="22"/>
    </row>
    <row r="228" customFormat="false" ht="28.35" hidden="false" customHeight="true" outlineLevel="0" collapsed="false">
      <c r="A228" s="21"/>
      <c r="B228" s="21" t="s">
        <v>224</v>
      </c>
      <c r="C228" s="21" t="s">
        <v>236</v>
      </c>
      <c r="D228" s="62"/>
      <c r="E228" s="62"/>
      <c r="F228" s="62"/>
      <c r="G228" s="62"/>
      <c r="H228" s="62" t="s">
        <v>25</v>
      </c>
      <c r="I228" s="62" t="str">
        <f aca="false">IF(D228="x",'Analiza danych'!F$11,"")</f>
        <v/>
      </c>
      <c r="J228" s="62" t="str">
        <f aca="false">IF(E228="x",'Analiza danych'!G$11,"")</f>
        <v/>
      </c>
      <c r="K228" s="62" t="str">
        <f aca="false">IF(F228="x",'Analiza danych'!H$11,"")</f>
        <v/>
      </c>
      <c r="L228" s="62" t="str">
        <f aca="false">IF(G228="x",'Analiza danych'!I$11,"")</f>
        <v/>
      </c>
      <c r="M228" s="62" t="n">
        <f aca="false">IF(H228="x",'Analiza danych'!J$11,"")</f>
        <v>2.21870047543582</v>
      </c>
      <c r="N228" s="63" t="n">
        <f aca="false">SUM(I228:M228)+50</f>
        <v>52.2187004754358</v>
      </c>
      <c r="O228" s="22"/>
    </row>
    <row r="229" customFormat="false" ht="28.35" hidden="false" customHeight="true" outlineLevel="0" collapsed="false">
      <c r="A229" s="21"/>
      <c r="B229" s="21" t="s">
        <v>224</v>
      </c>
      <c r="C229" s="21" t="s">
        <v>237</v>
      </c>
      <c r="D229" s="62"/>
      <c r="E229" s="62"/>
      <c r="F229" s="62"/>
      <c r="G229" s="62"/>
      <c r="H229" s="62" t="s">
        <v>25</v>
      </c>
      <c r="I229" s="62" t="str">
        <f aca="false">IF(D229="x",'Analiza danych'!F$11,"")</f>
        <v/>
      </c>
      <c r="J229" s="62" t="str">
        <f aca="false">IF(E229="x",'Analiza danych'!G$11,"")</f>
        <v/>
      </c>
      <c r="K229" s="62" t="str">
        <f aca="false">IF(F229="x",'Analiza danych'!H$11,"")</f>
        <v/>
      </c>
      <c r="L229" s="62" t="str">
        <f aca="false">IF(G229="x",'Analiza danych'!I$11,"")</f>
        <v/>
      </c>
      <c r="M229" s="62" t="n">
        <f aca="false">IF(H229="x",'Analiza danych'!J$11,"")</f>
        <v>2.21870047543582</v>
      </c>
      <c r="N229" s="63" t="n">
        <f aca="false">SUM(I229:M229)+50</f>
        <v>52.2187004754358</v>
      </c>
      <c r="O229" s="22"/>
    </row>
    <row r="230" customFormat="false" ht="28.35" hidden="false" customHeight="true" outlineLevel="0" collapsed="false">
      <c r="A230" s="21"/>
      <c r="B230" s="21" t="s">
        <v>224</v>
      </c>
      <c r="C230" s="21" t="s">
        <v>238</v>
      </c>
      <c r="D230" s="62"/>
      <c r="E230" s="62"/>
      <c r="F230" s="62"/>
      <c r="G230" s="62"/>
      <c r="H230" s="62" t="s">
        <v>25</v>
      </c>
      <c r="I230" s="62" t="str">
        <f aca="false">IF(D230="x",'Analiza danych'!F$11,"")</f>
        <v/>
      </c>
      <c r="J230" s="62" t="str">
        <f aca="false">IF(E230="x",'Analiza danych'!G$11,"")</f>
        <v/>
      </c>
      <c r="K230" s="62" t="str">
        <f aca="false">IF(F230="x",'Analiza danych'!H$11,"")</f>
        <v/>
      </c>
      <c r="L230" s="62" t="str">
        <f aca="false">IF(G230="x",'Analiza danych'!I$11,"")</f>
        <v/>
      </c>
      <c r="M230" s="62" t="n">
        <f aca="false">IF(H230="x",'Analiza danych'!J$11,"")</f>
        <v>2.21870047543582</v>
      </c>
      <c r="N230" s="63" t="n">
        <f aca="false">SUM(I230:M230)+50</f>
        <v>52.2187004754358</v>
      </c>
      <c r="O230" s="22"/>
    </row>
    <row r="231" customFormat="false" ht="28.35" hidden="false" customHeight="true" outlineLevel="0" collapsed="false">
      <c r="A231" s="21"/>
      <c r="B231" s="21" t="s">
        <v>224</v>
      </c>
      <c r="C231" s="21" t="s">
        <v>240</v>
      </c>
      <c r="D231" s="62"/>
      <c r="E231" s="62"/>
      <c r="F231" s="62"/>
      <c r="G231" s="62"/>
      <c r="H231" s="62" t="s">
        <v>25</v>
      </c>
      <c r="I231" s="62" t="str">
        <f aca="false">IF(D231="x",'Analiza danych'!F$11,"")</f>
        <v/>
      </c>
      <c r="J231" s="62" t="str">
        <f aca="false">IF(E231="x",'Analiza danych'!G$11,"")</f>
        <v/>
      </c>
      <c r="K231" s="62" t="str">
        <f aca="false">IF(F231="x",'Analiza danych'!H$11,"")</f>
        <v/>
      </c>
      <c r="L231" s="62" t="str">
        <f aca="false">IF(G231="x",'Analiza danych'!I$11,"")</f>
        <v/>
      </c>
      <c r="M231" s="62" t="n">
        <f aca="false">IF(H231="x",'Analiza danych'!J$11,"")</f>
        <v>2.21870047543582</v>
      </c>
      <c r="N231" s="63" t="n">
        <f aca="false">SUM(I231:M231)+50</f>
        <v>52.2187004754358</v>
      </c>
      <c r="O231" s="22"/>
    </row>
    <row r="232" customFormat="false" ht="28.35" hidden="false" customHeight="true" outlineLevel="0" collapsed="false">
      <c r="A232" s="21"/>
      <c r="B232" s="21" t="s">
        <v>224</v>
      </c>
      <c r="C232" s="21" t="s">
        <v>241</v>
      </c>
      <c r="D232" s="62"/>
      <c r="E232" s="62"/>
      <c r="F232" s="62"/>
      <c r="G232" s="62"/>
      <c r="H232" s="62" t="s">
        <v>25</v>
      </c>
      <c r="I232" s="62" t="str">
        <f aca="false">IF(D232="x",'Analiza danych'!F$11,"")</f>
        <v/>
      </c>
      <c r="J232" s="62" t="str">
        <f aca="false">IF(E232="x",'Analiza danych'!G$11,"")</f>
        <v/>
      </c>
      <c r="K232" s="62" t="str">
        <f aca="false">IF(F232="x",'Analiza danych'!H$11,"")</f>
        <v/>
      </c>
      <c r="L232" s="62" t="str">
        <f aca="false">IF(G232="x",'Analiza danych'!I$11,"")</f>
        <v/>
      </c>
      <c r="M232" s="62" t="n">
        <f aca="false">IF(H232="x",'Analiza danych'!J$11,"")</f>
        <v>2.21870047543582</v>
      </c>
      <c r="N232" s="63" t="n">
        <f aca="false">SUM(I232:M232)+50</f>
        <v>52.2187004754358</v>
      </c>
      <c r="O232" s="22"/>
    </row>
    <row r="233" customFormat="false" ht="28.35" hidden="false" customHeight="true" outlineLevel="0" collapsed="false">
      <c r="A233" s="21"/>
      <c r="B233" s="21" t="s">
        <v>224</v>
      </c>
      <c r="C233" s="21" t="s">
        <v>242</v>
      </c>
      <c r="D233" s="62"/>
      <c r="E233" s="62"/>
      <c r="F233" s="62"/>
      <c r="G233" s="62"/>
      <c r="H233" s="62" t="s">
        <v>25</v>
      </c>
      <c r="I233" s="62" t="str">
        <f aca="false">IF(D233="x",'Analiza danych'!F$11,"")</f>
        <v/>
      </c>
      <c r="J233" s="62" t="str">
        <f aca="false">IF(E233="x",'Analiza danych'!G$11,"")</f>
        <v/>
      </c>
      <c r="K233" s="62" t="str">
        <f aca="false">IF(F233="x",'Analiza danych'!H$11,"")</f>
        <v/>
      </c>
      <c r="L233" s="62" t="str">
        <f aca="false">IF(G233="x",'Analiza danych'!I$11,"")</f>
        <v/>
      </c>
      <c r="M233" s="62" t="n">
        <f aca="false">IF(H233="x",'Analiza danych'!J$11,"")</f>
        <v>2.21870047543582</v>
      </c>
      <c r="N233" s="63" t="n">
        <f aca="false">SUM(I233:M233)+50</f>
        <v>52.2187004754358</v>
      </c>
      <c r="O233" s="22"/>
    </row>
    <row r="234" customFormat="false" ht="28.35" hidden="false" customHeight="true" outlineLevel="0" collapsed="false">
      <c r="A234" s="21"/>
      <c r="B234" s="21" t="s">
        <v>224</v>
      </c>
      <c r="C234" s="21" t="s">
        <v>244</v>
      </c>
      <c r="D234" s="62"/>
      <c r="E234" s="62"/>
      <c r="F234" s="62"/>
      <c r="G234" s="62"/>
      <c r="H234" s="62" t="s">
        <v>25</v>
      </c>
      <c r="I234" s="62" t="str">
        <f aca="false">IF(D234="x",'Analiza danych'!F$11,"")</f>
        <v/>
      </c>
      <c r="J234" s="62" t="str">
        <f aca="false">IF(E234="x",'Analiza danych'!G$11,"")</f>
        <v/>
      </c>
      <c r="K234" s="62" t="str">
        <f aca="false">IF(F234="x",'Analiza danych'!H$11,"")</f>
        <v/>
      </c>
      <c r="L234" s="62" t="str">
        <f aca="false">IF(G234="x",'Analiza danych'!I$11,"")</f>
        <v/>
      </c>
      <c r="M234" s="62" t="n">
        <f aca="false">IF(H234="x",'Analiza danych'!J$11,"")</f>
        <v>2.21870047543582</v>
      </c>
      <c r="N234" s="63" t="n">
        <f aca="false">SUM(I234:M234)+50</f>
        <v>52.2187004754358</v>
      </c>
      <c r="O234" s="22"/>
    </row>
    <row r="235" customFormat="false" ht="28.35" hidden="false" customHeight="true" outlineLevel="0" collapsed="false">
      <c r="A235" s="21"/>
      <c r="B235" s="21" t="s">
        <v>209</v>
      </c>
      <c r="C235" s="21" t="s">
        <v>258</v>
      </c>
      <c r="D235" s="62"/>
      <c r="E235" s="62"/>
      <c r="F235" s="62"/>
      <c r="G235" s="62"/>
      <c r="H235" s="62" t="s">
        <v>25</v>
      </c>
      <c r="I235" s="62" t="str">
        <f aca="false">IF(D235="x",'Analiza danych'!F$11,"")</f>
        <v/>
      </c>
      <c r="J235" s="62" t="str">
        <f aca="false">IF(E235="x",'Analiza danych'!G$11,"")</f>
        <v/>
      </c>
      <c r="K235" s="62" t="str">
        <f aca="false">IF(F235="x",'Analiza danych'!H$11,"")</f>
        <v/>
      </c>
      <c r="L235" s="62" t="str">
        <f aca="false">IF(G235="x",'Analiza danych'!I$11,"")</f>
        <v/>
      </c>
      <c r="M235" s="62" t="n">
        <f aca="false">IF(H235="x",'Analiza danych'!J$11,"")</f>
        <v>2.21870047543582</v>
      </c>
      <c r="N235" s="63" t="n">
        <f aca="false">SUM(I235:M235)+50</f>
        <v>52.2187004754358</v>
      </c>
      <c r="O235" s="22"/>
    </row>
    <row r="236" customFormat="false" ht="28.35" hidden="false" customHeight="true" outlineLevel="0" collapsed="false">
      <c r="A236" s="21"/>
      <c r="B236" s="21" t="s">
        <v>209</v>
      </c>
      <c r="C236" s="21" t="s">
        <v>259</v>
      </c>
      <c r="D236" s="62"/>
      <c r="E236" s="62"/>
      <c r="F236" s="62"/>
      <c r="G236" s="62"/>
      <c r="H236" s="62" t="s">
        <v>25</v>
      </c>
      <c r="I236" s="62" t="str">
        <f aca="false">IF(D236="x",'Analiza danych'!F$11,"")</f>
        <v/>
      </c>
      <c r="J236" s="62" t="str">
        <f aca="false">IF(E236="x",'Analiza danych'!G$11,"")</f>
        <v/>
      </c>
      <c r="K236" s="62" t="str">
        <f aca="false">IF(F236="x",'Analiza danych'!H$11,"")</f>
        <v/>
      </c>
      <c r="L236" s="62" t="str">
        <f aca="false">IF(G236="x",'Analiza danych'!I$11,"")</f>
        <v/>
      </c>
      <c r="M236" s="62" t="n">
        <f aca="false">IF(H236="x",'Analiza danych'!J$11,"")</f>
        <v>2.21870047543582</v>
      </c>
      <c r="N236" s="63" t="n">
        <f aca="false">SUM(I236:M236)+50</f>
        <v>52.2187004754358</v>
      </c>
      <c r="O236" s="22"/>
    </row>
    <row r="237" customFormat="false" ht="28.35" hidden="false" customHeight="true" outlineLevel="0" collapsed="false">
      <c r="A237" s="21"/>
      <c r="B237" s="21" t="s">
        <v>209</v>
      </c>
      <c r="C237" s="21" t="s">
        <v>267</v>
      </c>
      <c r="D237" s="62"/>
      <c r="E237" s="62"/>
      <c r="F237" s="62"/>
      <c r="G237" s="62"/>
      <c r="H237" s="62" t="s">
        <v>25</v>
      </c>
      <c r="I237" s="62" t="str">
        <f aca="false">IF(D237="x",'Analiza danych'!F$11,"")</f>
        <v/>
      </c>
      <c r="J237" s="62" t="str">
        <f aca="false">IF(E237="x",'Analiza danych'!G$11,"")</f>
        <v/>
      </c>
      <c r="K237" s="62" t="str">
        <f aca="false">IF(F237="x",'Analiza danych'!H$11,"")</f>
        <v/>
      </c>
      <c r="L237" s="62" t="str">
        <f aca="false">IF(G237="x",'Analiza danych'!I$11,"")</f>
        <v/>
      </c>
      <c r="M237" s="62" t="n">
        <f aca="false">IF(H237="x",'Analiza danych'!J$11,"")</f>
        <v>2.21870047543582</v>
      </c>
      <c r="N237" s="63" t="n">
        <f aca="false">SUM(I237:M237)+50</f>
        <v>52.2187004754358</v>
      </c>
      <c r="O237" s="22"/>
    </row>
    <row r="238" customFormat="false" ht="28.35" hidden="false" customHeight="true" outlineLevel="0" collapsed="false">
      <c r="A238" s="21"/>
      <c r="B238" s="21" t="s">
        <v>209</v>
      </c>
      <c r="C238" s="21" t="s">
        <v>268</v>
      </c>
      <c r="D238" s="62"/>
      <c r="E238" s="62"/>
      <c r="F238" s="62"/>
      <c r="G238" s="62"/>
      <c r="H238" s="62" t="s">
        <v>25</v>
      </c>
      <c r="I238" s="62" t="str">
        <f aca="false">IF(D238="x",'Analiza danych'!F$11,"")</f>
        <v/>
      </c>
      <c r="J238" s="62" t="str">
        <f aca="false">IF(E238="x",'Analiza danych'!G$11,"")</f>
        <v/>
      </c>
      <c r="K238" s="62" t="str">
        <f aca="false">IF(F238="x",'Analiza danych'!H$11,"")</f>
        <v/>
      </c>
      <c r="L238" s="62" t="str">
        <f aca="false">IF(G238="x",'Analiza danych'!I$11,"")</f>
        <v/>
      </c>
      <c r="M238" s="62" t="n">
        <f aca="false">IF(H238="x",'Analiza danych'!J$11,"")</f>
        <v>2.21870047543582</v>
      </c>
      <c r="N238" s="63" t="n">
        <f aca="false">SUM(I238:M238)+50</f>
        <v>52.2187004754358</v>
      </c>
      <c r="O238" s="22"/>
    </row>
    <row r="239" customFormat="false" ht="28.35" hidden="false" customHeight="true" outlineLevel="0" collapsed="false">
      <c r="A239" s="21"/>
      <c r="B239" s="21" t="s">
        <v>209</v>
      </c>
      <c r="C239" s="21" t="s">
        <v>269</v>
      </c>
      <c r="D239" s="62"/>
      <c r="E239" s="62"/>
      <c r="F239" s="62"/>
      <c r="G239" s="62"/>
      <c r="H239" s="62" t="s">
        <v>25</v>
      </c>
      <c r="I239" s="62" t="str">
        <f aca="false">IF(D239="x",'Analiza danych'!F$11,"")</f>
        <v/>
      </c>
      <c r="J239" s="62" t="str">
        <f aca="false">IF(E239="x",'Analiza danych'!G$11,"")</f>
        <v/>
      </c>
      <c r="K239" s="62" t="str">
        <f aca="false">IF(F239="x",'Analiza danych'!H$11,"")</f>
        <v/>
      </c>
      <c r="L239" s="62" t="str">
        <f aca="false">IF(G239="x",'Analiza danych'!I$11,"")</f>
        <v/>
      </c>
      <c r="M239" s="62" t="n">
        <f aca="false">IF(H239="x",'Analiza danych'!J$11,"")</f>
        <v>2.21870047543582</v>
      </c>
      <c r="N239" s="63" t="n">
        <f aca="false">SUM(I239:M239)+50</f>
        <v>52.2187004754358</v>
      </c>
      <c r="O239" s="22"/>
    </row>
    <row r="240" customFormat="false" ht="28.35" hidden="false" customHeight="true" outlineLevel="0" collapsed="false">
      <c r="A240" s="21"/>
      <c r="B240" s="21" t="s">
        <v>209</v>
      </c>
      <c r="C240" s="21" t="s">
        <v>270</v>
      </c>
      <c r="D240" s="62"/>
      <c r="E240" s="62"/>
      <c r="F240" s="62"/>
      <c r="G240" s="62"/>
      <c r="H240" s="62" t="s">
        <v>25</v>
      </c>
      <c r="I240" s="62" t="str">
        <f aca="false">IF(D240="x",'Analiza danych'!F$11,"")</f>
        <v/>
      </c>
      <c r="J240" s="62" t="str">
        <f aca="false">IF(E240="x",'Analiza danych'!G$11,"")</f>
        <v/>
      </c>
      <c r="K240" s="62" t="str">
        <f aca="false">IF(F240="x",'Analiza danych'!H$11,"")</f>
        <v/>
      </c>
      <c r="L240" s="62" t="str">
        <f aca="false">IF(G240="x",'Analiza danych'!I$11,"")</f>
        <v/>
      </c>
      <c r="M240" s="62" t="n">
        <f aca="false">IF(H240="x",'Analiza danych'!J$11,"")</f>
        <v>2.21870047543582</v>
      </c>
      <c r="N240" s="63" t="n">
        <f aca="false">SUM(I240:M240)+50</f>
        <v>52.2187004754358</v>
      </c>
      <c r="O240" s="22"/>
    </row>
    <row r="241" customFormat="false" ht="28.35" hidden="false" customHeight="true" outlineLevel="0" collapsed="false">
      <c r="A241" s="21"/>
      <c r="B241" s="21" t="s">
        <v>209</v>
      </c>
      <c r="C241" s="21" t="s">
        <v>271</v>
      </c>
      <c r="D241" s="62"/>
      <c r="E241" s="62"/>
      <c r="F241" s="62"/>
      <c r="G241" s="62"/>
      <c r="H241" s="62" t="s">
        <v>25</v>
      </c>
      <c r="I241" s="62" t="str">
        <f aca="false">IF(D241="x",'Analiza danych'!F$11,"")</f>
        <v/>
      </c>
      <c r="J241" s="62" t="str">
        <f aca="false">IF(E241="x",'Analiza danych'!G$11,"")</f>
        <v/>
      </c>
      <c r="K241" s="62" t="str">
        <f aca="false">IF(F241="x",'Analiza danych'!H$11,"")</f>
        <v/>
      </c>
      <c r="L241" s="62" t="str">
        <f aca="false">IF(G241="x",'Analiza danych'!I$11,"")</f>
        <v/>
      </c>
      <c r="M241" s="62" t="n">
        <f aca="false">IF(H241="x",'Analiza danych'!J$11,"")</f>
        <v>2.21870047543582</v>
      </c>
      <c r="N241" s="63" t="n">
        <f aca="false">SUM(I241:M241)+50</f>
        <v>52.2187004754358</v>
      </c>
      <c r="O241" s="22"/>
    </row>
    <row r="242" customFormat="false" ht="28.35" hidden="false" customHeight="true" outlineLevel="0" collapsed="false">
      <c r="A242" s="21"/>
      <c r="B242" s="21" t="s">
        <v>209</v>
      </c>
      <c r="C242" s="21" t="s">
        <v>272</v>
      </c>
      <c r="D242" s="62"/>
      <c r="E242" s="62"/>
      <c r="F242" s="62"/>
      <c r="G242" s="62"/>
      <c r="H242" s="62" t="s">
        <v>25</v>
      </c>
      <c r="I242" s="62" t="str">
        <f aca="false">IF(D242="x",'Analiza danych'!F$11,"")</f>
        <v/>
      </c>
      <c r="J242" s="62" t="str">
        <f aca="false">IF(E242="x",'Analiza danych'!G$11,"")</f>
        <v/>
      </c>
      <c r="K242" s="62" t="str">
        <f aca="false">IF(F242="x",'Analiza danych'!H$11,"")</f>
        <v/>
      </c>
      <c r="L242" s="62" t="str">
        <f aca="false">IF(G242="x",'Analiza danych'!I$11,"")</f>
        <v/>
      </c>
      <c r="M242" s="62" t="n">
        <f aca="false">IF(H242="x",'Analiza danych'!J$11,"")</f>
        <v>2.21870047543582</v>
      </c>
      <c r="N242" s="63" t="n">
        <f aca="false">SUM(I242:M242)+50</f>
        <v>52.2187004754358</v>
      </c>
      <c r="O242" s="22"/>
    </row>
    <row r="243" customFormat="false" ht="28.35" hidden="false" customHeight="true" outlineLevel="0" collapsed="false">
      <c r="A243" s="21"/>
      <c r="B243" s="21" t="s">
        <v>277</v>
      </c>
      <c r="C243" s="21" t="s">
        <v>279</v>
      </c>
      <c r="D243" s="62"/>
      <c r="E243" s="62"/>
      <c r="F243" s="62"/>
      <c r="G243" s="62"/>
      <c r="H243" s="62" t="s">
        <v>25</v>
      </c>
      <c r="I243" s="62" t="str">
        <f aca="false">IF(D243="x",'Analiza danych'!F$11,"")</f>
        <v/>
      </c>
      <c r="J243" s="62" t="str">
        <f aca="false">IF(E243="x",'Analiza danych'!G$11,"")</f>
        <v/>
      </c>
      <c r="K243" s="62" t="str">
        <f aca="false">IF(F243="x",'Analiza danych'!H$11,"")</f>
        <v/>
      </c>
      <c r="L243" s="62" t="str">
        <f aca="false">IF(G243="x",'Analiza danych'!I$11,"")</f>
        <v/>
      </c>
      <c r="M243" s="62" t="n">
        <f aca="false">IF(H243="x",'Analiza danych'!J$11,"")</f>
        <v>2.21870047543582</v>
      </c>
      <c r="N243" s="63" t="n">
        <f aca="false">SUM(I243:M243)+50</f>
        <v>52.2187004754358</v>
      </c>
      <c r="O243" s="22"/>
    </row>
    <row r="244" customFormat="false" ht="28.35" hidden="false" customHeight="true" outlineLevel="0" collapsed="false">
      <c r="A244" s="21"/>
      <c r="B244" s="21" t="s">
        <v>277</v>
      </c>
      <c r="C244" s="21" t="s">
        <v>281</v>
      </c>
      <c r="D244" s="62"/>
      <c r="E244" s="62"/>
      <c r="F244" s="62"/>
      <c r="G244" s="62"/>
      <c r="H244" s="62" t="s">
        <v>25</v>
      </c>
      <c r="I244" s="62" t="str">
        <f aca="false">IF(D244="x",'Analiza danych'!F$11,"")</f>
        <v/>
      </c>
      <c r="J244" s="62" t="str">
        <f aca="false">IF(E244="x",'Analiza danych'!G$11,"")</f>
        <v/>
      </c>
      <c r="K244" s="62" t="str">
        <f aca="false">IF(F244="x",'Analiza danych'!H$11,"")</f>
        <v/>
      </c>
      <c r="L244" s="62" t="str">
        <f aca="false">IF(G244="x",'Analiza danych'!I$11,"")</f>
        <v/>
      </c>
      <c r="M244" s="62" t="n">
        <f aca="false">IF(H244="x",'Analiza danych'!J$11,"")</f>
        <v>2.21870047543582</v>
      </c>
      <c r="N244" s="63" t="n">
        <f aca="false">SUM(I244:M244)+50</f>
        <v>52.2187004754358</v>
      </c>
      <c r="O244" s="22"/>
    </row>
    <row r="245" customFormat="false" ht="28.35" hidden="false" customHeight="true" outlineLevel="0" collapsed="false">
      <c r="A245" s="21"/>
      <c r="B245" s="21" t="s">
        <v>277</v>
      </c>
      <c r="C245" s="21" t="s">
        <v>283</v>
      </c>
      <c r="D245" s="62"/>
      <c r="E245" s="62"/>
      <c r="F245" s="62"/>
      <c r="G245" s="62"/>
      <c r="H245" s="62" t="s">
        <v>25</v>
      </c>
      <c r="I245" s="62" t="str">
        <f aca="false">IF(D245="x",'Analiza danych'!F$11,"")</f>
        <v/>
      </c>
      <c r="J245" s="62" t="str">
        <f aca="false">IF(E245="x",'Analiza danych'!G$11,"")</f>
        <v/>
      </c>
      <c r="K245" s="62" t="str">
        <f aca="false">IF(F245="x",'Analiza danych'!H$11,"")</f>
        <v/>
      </c>
      <c r="L245" s="62" t="str">
        <f aca="false">IF(G245="x",'Analiza danych'!I$11,"")</f>
        <v/>
      </c>
      <c r="M245" s="62" t="n">
        <f aca="false">IF(H245="x",'Analiza danych'!J$11,"")</f>
        <v>2.21870047543582</v>
      </c>
      <c r="N245" s="63" t="n">
        <f aca="false">SUM(I245:M245)+50</f>
        <v>52.2187004754358</v>
      </c>
      <c r="O245" s="22"/>
    </row>
    <row r="246" customFormat="false" ht="28.35" hidden="false" customHeight="true" outlineLevel="0" collapsed="false">
      <c r="A246" s="21"/>
      <c r="B246" s="21" t="s">
        <v>277</v>
      </c>
      <c r="C246" s="21" t="s">
        <v>286</v>
      </c>
      <c r="D246" s="62"/>
      <c r="E246" s="62"/>
      <c r="F246" s="62"/>
      <c r="G246" s="62"/>
      <c r="H246" s="62" t="s">
        <v>25</v>
      </c>
      <c r="I246" s="62" t="str">
        <f aca="false">IF(D246="x",'Analiza danych'!F$11,"")</f>
        <v/>
      </c>
      <c r="J246" s="62" t="str">
        <f aca="false">IF(E246="x",'Analiza danych'!G$11,"")</f>
        <v/>
      </c>
      <c r="K246" s="62" t="str">
        <f aca="false">IF(F246="x",'Analiza danych'!H$11,"")</f>
        <v/>
      </c>
      <c r="L246" s="62" t="str">
        <f aca="false">IF(G246="x",'Analiza danych'!I$11,"")</f>
        <v/>
      </c>
      <c r="M246" s="62" t="n">
        <f aca="false">IF(H246="x",'Analiza danych'!J$11,"")</f>
        <v>2.21870047543582</v>
      </c>
      <c r="N246" s="63" t="n">
        <f aca="false">SUM(I246:M246)+50</f>
        <v>52.2187004754358</v>
      </c>
      <c r="O246" s="22"/>
    </row>
    <row r="247" customFormat="false" ht="28.35" hidden="false" customHeight="true" outlineLevel="0" collapsed="false">
      <c r="A247" s="21"/>
      <c r="B247" s="21" t="s">
        <v>277</v>
      </c>
      <c r="C247" s="21" t="s">
        <v>288</v>
      </c>
      <c r="D247" s="62"/>
      <c r="E247" s="62"/>
      <c r="F247" s="62"/>
      <c r="G247" s="62"/>
      <c r="H247" s="62" t="s">
        <v>25</v>
      </c>
      <c r="I247" s="62" t="str">
        <f aca="false">IF(D247="x",'Analiza danych'!F$11,"")</f>
        <v/>
      </c>
      <c r="J247" s="62" t="str">
        <f aca="false">IF(E247="x",'Analiza danych'!G$11,"")</f>
        <v/>
      </c>
      <c r="K247" s="62" t="str">
        <f aca="false">IF(F247="x",'Analiza danych'!H$11,"")</f>
        <v/>
      </c>
      <c r="L247" s="62" t="str">
        <f aca="false">IF(G247="x",'Analiza danych'!I$11,"")</f>
        <v/>
      </c>
      <c r="M247" s="62" t="n">
        <f aca="false">IF(H247="x",'Analiza danych'!J$11,"")</f>
        <v>2.21870047543582</v>
      </c>
      <c r="N247" s="63" t="n">
        <f aca="false">SUM(I247:M247)+50</f>
        <v>52.2187004754358</v>
      </c>
      <c r="O247" s="22"/>
    </row>
    <row r="248" customFormat="false" ht="28.35" hidden="false" customHeight="true" outlineLevel="0" collapsed="false">
      <c r="A248" s="21"/>
      <c r="B248" s="21" t="s">
        <v>277</v>
      </c>
      <c r="C248" s="21" t="s">
        <v>292</v>
      </c>
      <c r="D248" s="62"/>
      <c r="E248" s="62"/>
      <c r="F248" s="62"/>
      <c r="G248" s="62"/>
      <c r="H248" s="62" t="s">
        <v>25</v>
      </c>
      <c r="I248" s="62" t="str">
        <f aca="false">IF(D248="x",'Analiza danych'!F$11,"")</f>
        <v/>
      </c>
      <c r="J248" s="62" t="str">
        <f aca="false">IF(E248="x",'Analiza danych'!G$11,"")</f>
        <v/>
      </c>
      <c r="K248" s="62" t="str">
        <f aca="false">IF(F248="x",'Analiza danych'!H$11,"")</f>
        <v/>
      </c>
      <c r="L248" s="62" t="str">
        <f aca="false">IF(G248="x",'Analiza danych'!I$11,"")</f>
        <v/>
      </c>
      <c r="M248" s="62" t="n">
        <f aca="false">IF(H248="x",'Analiza danych'!J$11,"")</f>
        <v>2.21870047543582</v>
      </c>
      <c r="N248" s="63" t="n">
        <f aca="false">SUM(I248:M248)+50</f>
        <v>52.2187004754358</v>
      </c>
      <c r="O248" s="22"/>
    </row>
    <row r="249" customFormat="false" ht="28.35" hidden="false" customHeight="true" outlineLevel="0" collapsed="false">
      <c r="A249" s="21"/>
      <c r="B249" s="21" t="s">
        <v>277</v>
      </c>
      <c r="C249" s="21" t="s">
        <v>293</v>
      </c>
      <c r="D249" s="62"/>
      <c r="E249" s="62"/>
      <c r="F249" s="62"/>
      <c r="G249" s="62"/>
      <c r="H249" s="62" t="s">
        <v>25</v>
      </c>
      <c r="I249" s="62" t="str">
        <f aca="false">IF(D249="x",'Analiza danych'!F$11,"")</f>
        <v/>
      </c>
      <c r="J249" s="62" t="str">
        <f aca="false">IF(E249="x",'Analiza danych'!G$11,"")</f>
        <v/>
      </c>
      <c r="K249" s="62" t="str">
        <f aca="false">IF(F249="x",'Analiza danych'!H$11,"")</f>
        <v/>
      </c>
      <c r="L249" s="62" t="str">
        <f aca="false">IF(G249="x",'Analiza danych'!I$11,"")</f>
        <v/>
      </c>
      <c r="M249" s="62" t="n">
        <f aca="false">IF(H249="x",'Analiza danych'!J$11,"")</f>
        <v>2.21870047543582</v>
      </c>
      <c r="N249" s="63" t="n">
        <f aca="false">SUM(I249:M249)+50</f>
        <v>52.2187004754358</v>
      </c>
      <c r="O249" s="22"/>
    </row>
    <row r="250" customFormat="false" ht="28.35" hidden="false" customHeight="true" outlineLevel="0" collapsed="false">
      <c r="A250" s="21"/>
      <c r="B250" s="21" t="s">
        <v>307</v>
      </c>
      <c r="C250" s="21" t="s">
        <v>309</v>
      </c>
      <c r="D250" s="62"/>
      <c r="E250" s="62"/>
      <c r="F250" s="62"/>
      <c r="G250" s="62"/>
      <c r="H250" s="62" t="s">
        <v>25</v>
      </c>
      <c r="I250" s="62" t="str">
        <f aca="false">IF(D250="x",'Analiza danych'!F$11,"")</f>
        <v/>
      </c>
      <c r="J250" s="62" t="str">
        <f aca="false">IF(E250="x",'Analiza danych'!G$11,"")</f>
        <v/>
      </c>
      <c r="K250" s="62" t="str">
        <f aca="false">IF(F250="x",'Analiza danych'!H$11,"")</f>
        <v/>
      </c>
      <c r="L250" s="62" t="str">
        <f aca="false">IF(G250="x",'Analiza danych'!I$11,"")</f>
        <v/>
      </c>
      <c r="M250" s="62" t="n">
        <f aca="false">IF(H250="x",'Analiza danych'!J$11,"")</f>
        <v>2.21870047543582</v>
      </c>
      <c r="N250" s="63" t="n">
        <f aca="false">SUM(I250:M250)+50</f>
        <v>52.2187004754358</v>
      </c>
      <c r="O250" s="22"/>
    </row>
  </sheetData>
  <autoFilter ref="A3:O250"/>
  <mergeCells count="9">
    <mergeCell ref="A1:O1"/>
    <mergeCell ref="A2:A3"/>
    <mergeCell ref="B2:B3"/>
    <mergeCell ref="C2:C3"/>
    <mergeCell ref="D2:H2"/>
    <mergeCell ref="N2:N3"/>
    <mergeCell ref="O2:O3"/>
    <mergeCell ref="P2:T5"/>
    <mergeCell ref="I3:M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4:H4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ColWidth="11.66796875" defaultRowHeight="12.8" zeroHeight="false" outlineLevelRow="0" outlineLevelCol="0"/>
  <cols>
    <col collapsed="false" customWidth="true" hidden="false" outlineLevel="0" max="2" min="2" style="0" width="19.04"/>
    <col collapsed="false" customWidth="true" hidden="false" outlineLevel="0" max="3" min="3" style="0" width="14.59"/>
    <col collapsed="false" customWidth="true" hidden="false" outlineLevel="0" max="8" min="4" style="0" width="12.1"/>
  </cols>
  <sheetData>
    <row r="4" customFormat="false" ht="30.55" hidden="false" customHeight="true" outlineLevel="0" collapsed="false">
      <c r="B4" s="52"/>
      <c r="C4" s="64" t="s">
        <v>388</v>
      </c>
      <c r="D4" s="54" t="s">
        <v>389</v>
      </c>
      <c r="E4" s="54"/>
      <c r="F4" s="54"/>
      <c r="G4" s="54"/>
      <c r="H4" s="54"/>
    </row>
    <row r="5" customFormat="false" ht="30.55" hidden="false" customHeight="false" outlineLevel="0" collapsed="false">
      <c r="B5" s="52" t="s">
        <v>399</v>
      </c>
      <c r="C5" s="64" t="s">
        <v>388</v>
      </c>
      <c r="D5" s="11" t="s">
        <v>7</v>
      </c>
      <c r="E5" s="11" t="s">
        <v>8</v>
      </c>
      <c r="F5" s="11" t="s">
        <v>9</v>
      </c>
      <c r="G5" s="11" t="s">
        <v>10</v>
      </c>
      <c r="H5" s="11" t="s">
        <v>338</v>
      </c>
    </row>
    <row r="6" customFormat="false" ht="12.8" hidden="false" customHeight="false" outlineLevel="0" collapsed="false">
      <c r="B6" s="55" t="s">
        <v>224</v>
      </c>
      <c r="C6" s="56" t="n">
        <v>30</v>
      </c>
      <c r="D6" s="57" t="n">
        <v>0</v>
      </c>
      <c r="E6" s="57" t="n">
        <v>0.166666666666667</v>
      </c>
      <c r="F6" s="57" t="n">
        <v>0.266666666666667</v>
      </c>
      <c r="G6" s="57" t="n">
        <v>0.333333333333333</v>
      </c>
      <c r="H6" s="57" t="n">
        <v>0.666666666666667</v>
      </c>
    </row>
    <row r="7" customFormat="false" ht="12.8" hidden="false" customHeight="false" outlineLevel="0" collapsed="false">
      <c r="B7" s="55" t="s">
        <v>209</v>
      </c>
      <c r="C7" s="56" t="n">
        <v>22</v>
      </c>
      <c r="D7" s="57" t="n">
        <v>0.409090909090909</v>
      </c>
      <c r="E7" s="57" t="n">
        <v>0.590909090909091</v>
      </c>
      <c r="F7" s="57" t="n">
        <v>0.318181818181818</v>
      </c>
      <c r="G7" s="57" t="n">
        <v>0.636363636363636</v>
      </c>
      <c r="H7" s="57" t="n">
        <v>1</v>
      </c>
    </row>
    <row r="8" customFormat="false" ht="12.8" hidden="false" customHeight="false" outlineLevel="0" collapsed="false">
      <c r="B8" s="55" t="s">
        <v>277</v>
      </c>
      <c r="C8" s="56" t="n">
        <v>16</v>
      </c>
      <c r="D8" s="57" t="n">
        <v>0.125</v>
      </c>
      <c r="E8" s="57" t="n">
        <v>0.4375</v>
      </c>
      <c r="F8" s="57" t="n">
        <v>0.375</v>
      </c>
      <c r="G8" s="57" t="n">
        <v>0.125</v>
      </c>
      <c r="H8" s="57" t="n">
        <v>1</v>
      </c>
    </row>
    <row r="9" customFormat="false" ht="12.8" hidden="false" customHeight="false" outlineLevel="0" collapsed="false">
      <c r="B9" s="55" t="s">
        <v>164</v>
      </c>
      <c r="C9" s="56" t="n">
        <v>15</v>
      </c>
      <c r="D9" s="57" t="n">
        <v>0.666666666666667</v>
      </c>
      <c r="E9" s="57" t="n">
        <v>0.8</v>
      </c>
      <c r="F9" s="57" t="n">
        <v>0.8</v>
      </c>
      <c r="G9" s="57" t="n">
        <v>0.733333333333333</v>
      </c>
      <c r="H9" s="57" t="n">
        <v>0.6</v>
      </c>
    </row>
    <row r="10" customFormat="false" ht="12.8" hidden="false" customHeight="false" outlineLevel="0" collapsed="false">
      <c r="B10" s="55" t="s">
        <v>146</v>
      </c>
      <c r="C10" s="56" t="n">
        <v>12</v>
      </c>
      <c r="D10" s="57" t="n">
        <v>0</v>
      </c>
      <c r="E10" s="57" t="n">
        <v>0</v>
      </c>
      <c r="F10" s="57" t="n">
        <v>0</v>
      </c>
      <c r="G10" s="57" t="n">
        <v>0.333333333333333</v>
      </c>
      <c r="H10" s="57" t="n">
        <v>1</v>
      </c>
    </row>
    <row r="11" customFormat="false" ht="12.8" hidden="false" customHeight="false" outlineLevel="0" collapsed="false">
      <c r="B11" s="55" t="s">
        <v>196</v>
      </c>
      <c r="C11" s="56" t="n">
        <v>12</v>
      </c>
      <c r="D11" s="57" t="n">
        <v>0</v>
      </c>
      <c r="E11" s="57" t="n">
        <v>0</v>
      </c>
      <c r="F11" s="57" t="n">
        <v>0.166666666666667</v>
      </c>
      <c r="G11" s="57" t="n">
        <v>0</v>
      </c>
      <c r="H11" s="57" t="n">
        <v>1</v>
      </c>
    </row>
    <row r="12" customFormat="false" ht="12.8" hidden="false" customHeight="false" outlineLevel="0" collapsed="false">
      <c r="B12" s="55" t="s">
        <v>43</v>
      </c>
      <c r="C12" s="56" t="n">
        <v>10</v>
      </c>
      <c r="D12" s="57" t="n">
        <v>0.2</v>
      </c>
      <c r="E12" s="57" t="n">
        <v>0.2</v>
      </c>
      <c r="F12" s="57" t="n">
        <v>0.2</v>
      </c>
      <c r="G12" s="57" t="n">
        <v>0.2</v>
      </c>
      <c r="H12" s="57" t="n">
        <v>1</v>
      </c>
    </row>
    <row r="13" customFormat="false" ht="12.8" hidden="false" customHeight="false" outlineLevel="0" collapsed="false">
      <c r="B13" s="55" t="s">
        <v>65</v>
      </c>
      <c r="C13" s="56" t="n">
        <v>10</v>
      </c>
      <c r="D13" s="57" t="n">
        <v>0</v>
      </c>
      <c r="E13" s="57" t="n">
        <v>0.3</v>
      </c>
      <c r="F13" s="57" t="n">
        <v>0.3</v>
      </c>
      <c r="G13" s="57" t="n">
        <v>0.3</v>
      </c>
      <c r="H13" s="57" t="n">
        <v>1</v>
      </c>
    </row>
    <row r="14" customFormat="false" ht="12.8" hidden="false" customHeight="false" outlineLevel="0" collapsed="false">
      <c r="B14" s="55" t="s">
        <v>294</v>
      </c>
      <c r="C14" s="56" t="n">
        <v>10</v>
      </c>
      <c r="D14" s="57" t="n">
        <v>0</v>
      </c>
      <c r="E14" s="57" t="n">
        <v>0</v>
      </c>
      <c r="F14" s="57" t="n">
        <v>0.8</v>
      </c>
      <c r="G14" s="57" t="n">
        <v>1</v>
      </c>
      <c r="H14" s="57" t="n">
        <v>0</v>
      </c>
    </row>
    <row r="15" customFormat="false" ht="12.8" hidden="false" customHeight="false" outlineLevel="0" collapsed="false">
      <c r="B15" s="55" t="s">
        <v>53</v>
      </c>
      <c r="C15" s="56" t="n">
        <v>9</v>
      </c>
      <c r="D15" s="57" t="n">
        <v>1</v>
      </c>
      <c r="E15" s="57" t="n">
        <v>1</v>
      </c>
      <c r="F15" s="57" t="n">
        <v>0.555555555555556</v>
      </c>
      <c r="G15" s="57" t="n">
        <v>1</v>
      </c>
      <c r="H15" s="57" t="n">
        <v>1</v>
      </c>
    </row>
    <row r="16" customFormat="false" ht="12.8" hidden="false" customHeight="false" outlineLevel="0" collapsed="false">
      <c r="B16" s="55" t="s">
        <v>131</v>
      </c>
      <c r="C16" s="56" t="n">
        <v>8</v>
      </c>
      <c r="D16" s="57" t="n">
        <v>0.25</v>
      </c>
      <c r="E16" s="57" t="n">
        <v>0.25</v>
      </c>
      <c r="F16" s="57" t="n">
        <v>0.25</v>
      </c>
      <c r="G16" s="57" t="n">
        <v>0.5</v>
      </c>
      <c r="H16" s="57" t="n">
        <v>1</v>
      </c>
    </row>
    <row r="17" customFormat="false" ht="12.8" hidden="false" customHeight="false" outlineLevel="0" collapsed="false">
      <c r="B17" s="55" t="s">
        <v>320</v>
      </c>
      <c r="C17" s="56" t="n">
        <v>8</v>
      </c>
      <c r="D17" s="57" t="n">
        <v>1</v>
      </c>
      <c r="E17" s="57" t="n">
        <v>0</v>
      </c>
      <c r="F17" s="57" t="n">
        <v>1</v>
      </c>
      <c r="G17" s="57" t="n">
        <v>0</v>
      </c>
      <c r="H17" s="57" t="n">
        <v>1</v>
      </c>
    </row>
    <row r="18" customFormat="false" ht="12.8" hidden="false" customHeight="false" outlineLevel="0" collapsed="false">
      <c r="B18" s="55" t="s">
        <v>90</v>
      </c>
      <c r="C18" s="56" t="n">
        <v>7</v>
      </c>
      <c r="D18" s="57" t="n">
        <v>0</v>
      </c>
      <c r="E18" s="57" t="n">
        <v>0.428571428571429</v>
      </c>
      <c r="F18" s="57" t="n">
        <v>0.285714285714286</v>
      </c>
      <c r="G18" s="57" t="n">
        <v>0.428571428571429</v>
      </c>
      <c r="H18" s="57" t="n">
        <v>1</v>
      </c>
    </row>
    <row r="19" customFormat="false" ht="12.8" hidden="false" customHeight="false" outlineLevel="0" collapsed="false">
      <c r="B19" s="55" t="s">
        <v>105</v>
      </c>
      <c r="C19" s="56" t="n">
        <v>6</v>
      </c>
      <c r="D19" s="57" t="n">
        <v>1</v>
      </c>
      <c r="E19" s="57" t="n">
        <v>1</v>
      </c>
      <c r="F19" s="57" t="n">
        <v>0.333333333333333</v>
      </c>
      <c r="G19" s="57" t="n">
        <v>1</v>
      </c>
      <c r="H19" s="57" t="n">
        <v>1</v>
      </c>
    </row>
    <row r="20" customFormat="false" ht="12.8" hidden="false" customHeight="false" outlineLevel="0" collapsed="false">
      <c r="B20" s="55" t="s">
        <v>124</v>
      </c>
      <c r="C20" s="56" t="n">
        <v>6</v>
      </c>
      <c r="D20" s="57" t="n">
        <v>0.166666666666667</v>
      </c>
      <c r="E20" s="57" t="n">
        <v>0</v>
      </c>
      <c r="F20" s="57" t="n">
        <v>0.333333333333333</v>
      </c>
      <c r="G20" s="57" t="n">
        <v>0.5</v>
      </c>
      <c r="H20" s="57" t="n">
        <v>1</v>
      </c>
    </row>
    <row r="21" customFormat="false" ht="12.8" hidden="false" customHeight="false" outlineLevel="0" collapsed="false">
      <c r="B21" s="55" t="s">
        <v>213</v>
      </c>
      <c r="C21" s="56" t="n">
        <v>6</v>
      </c>
      <c r="D21" s="57" t="n">
        <v>1</v>
      </c>
      <c r="E21" s="57" t="n">
        <v>0.666666666666667</v>
      </c>
      <c r="F21" s="57" t="n">
        <v>0.666666666666667</v>
      </c>
      <c r="G21" s="57" t="n">
        <v>1</v>
      </c>
      <c r="H21" s="57" t="n">
        <v>1</v>
      </c>
    </row>
    <row r="22" customFormat="false" ht="12.8" hidden="false" customHeight="false" outlineLevel="0" collapsed="false">
      <c r="B22" s="55" t="s">
        <v>329</v>
      </c>
      <c r="C22" s="56" t="n">
        <v>6</v>
      </c>
      <c r="D22" s="57" t="n">
        <v>0</v>
      </c>
      <c r="E22" s="57" t="n">
        <v>0</v>
      </c>
      <c r="F22" s="57" t="n">
        <v>0.166666666666667</v>
      </c>
      <c r="G22" s="57" t="n">
        <v>1</v>
      </c>
      <c r="H22" s="57" t="n">
        <v>1</v>
      </c>
    </row>
    <row r="23" customFormat="false" ht="12.8" hidden="false" customHeight="false" outlineLevel="0" collapsed="false">
      <c r="B23" s="55" t="s">
        <v>76</v>
      </c>
      <c r="C23" s="56" t="n">
        <v>5</v>
      </c>
      <c r="D23" s="57" t="n">
        <v>0.4</v>
      </c>
      <c r="E23" s="57" t="n">
        <v>0.4</v>
      </c>
      <c r="F23" s="57" t="n">
        <v>1</v>
      </c>
      <c r="G23" s="57" t="n">
        <v>0.4</v>
      </c>
      <c r="H23" s="57" t="n">
        <v>1</v>
      </c>
    </row>
    <row r="24" customFormat="false" ht="12.8" hidden="false" customHeight="false" outlineLevel="0" collapsed="false">
      <c r="B24" s="55" t="s">
        <v>98</v>
      </c>
      <c r="C24" s="56" t="n">
        <v>5</v>
      </c>
      <c r="D24" s="57" t="n">
        <v>0</v>
      </c>
      <c r="E24" s="57" t="n">
        <v>0</v>
      </c>
      <c r="F24" s="57" t="n">
        <v>0</v>
      </c>
      <c r="G24" s="57" t="n">
        <v>0</v>
      </c>
      <c r="H24" s="57" t="n">
        <v>1</v>
      </c>
    </row>
    <row r="25" customFormat="false" ht="12.8" hidden="false" customHeight="false" outlineLevel="0" collapsed="false">
      <c r="B25" s="55" t="s">
        <v>181</v>
      </c>
      <c r="C25" s="56" t="n">
        <v>5</v>
      </c>
      <c r="D25" s="57" t="n">
        <v>0.2</v>
      </c>
      <c r="E25" s="57" t="n">
        <v>0.4</v>
      </c>
      <c r="F25" s="57" t="n">
        <v>0.4</v>
      </c>
      <c r="G25" s="57" t="n">
        <v>0</v>
      </c>
      <c r="H25" s="57" t="n">
        <v>1</v>
      </c>
    </row>
    <row r="26" customFormat="false" ht="12.8" hidden="false" customHeight="false" outlineLevel="0" collapsed="false">
      <c r="B26" s="55" t="s">
        <v>23</v>
      </c>
      <c r="C26" s="56" t="n">
        <v>4</v>
      </c>
      <c r="D26" s="57" t="n">
        <v>1</v>
      </c>
      <c r="E26" s="57" t="n">
        <v>1</v>
      </c>
      <c r="F26" s="57" t="n">
        <v>0</v>
      </c>
      <c r="G26" s="57" t="n">
        <v>1</v>
      </c>
      <c r="H26" s="57" t="n">
        <v>1</v>
      </c>
    </row>
    <row r="27" customFormat="false" ht="12.8" hidden="false" customHeight="false" outlineLevel="0" collapsed="false">
      <c r="B27" s="55" t="s">
        <v>36</v>
      </c>
      <c r="C27" s="56" t="n">
        <v>4</v>
      </c>
      <c r="D27" s="57" t="n">
        <v>0.5</v>
      </c>
      <c r="E27" s="57" t="n">
        <v>0.5</v>
      </c>
      <c r="F27" s="57" t="n">
        <v>0.5</v>
      </c>
      <c r="G27" s="57" t="n">
        <v>0.5</v>
      </c>
      <c r="H27" s="57" t="n">
        <v>1</v>
      </c>
    </row>
    <row r="28" customFormat="false" ht="12.8" hidden="false" customHeight="false" outlineLevel="0" collapsed="false">
      <c r="B28" s="55" t="s">
        <v>85</v>
      </c>
      <c r="C28" s="56" t="n">
        <v>4</v>
      </c>
      <c r="D28" s="57" t="n">
        <v>0.5</v>
      </c>
      <c r="E28" s="57" t="n">
        <v>0.5</v>
      </c>
      <c r="F28" s="57" t="n">
        <v>0.5</v>
      </c>
      <c r="G28" s="57" t="n">
        <v>0.5</v>
      </c>
      <c r="H28" s="57" t="n">
        <v>1</v>
      </c>
    </row>
    <row r="29" customFormat="false" ht="12.8" hidden="false" customHeight="false" outlineLevel="0" collapsed="false">
      <c r="B29" s="55" t="s">
        <v>141</v>
      </c>
      <c r="C29" s="56" t="n">
        <v>4</v>
      </c>
      <c r="D29" s="57" t="n">
        <v>0.25</v>
      </c>
      <c r="E29" s="57" t="n">
        <v>1</v>
      </c>
      <c r="F29" s="57" t="n">
        <v>0.25</v>
      </c>
      <c r="G29" s="57" t="n">
        <v>1</v>
      </c>
      <c r="H29" s="57" t="n">
        <v>1</v>
      </c>
    </row>
    <row r="30" customFormat="false" ht="12.8" hidden="false" customHeight="false" outlineLevel="0" collapsed="false">
      <c r="B30" s="55" t="s">
        <v>159</v>
      </c>
      <c r="C30" s="56" t="n">
        <v>4</v>
      </c>
      <c r="D30" s="57" t="n">
        <v>0</v>
      </c>
      <c r="E30" s="57" t="n">
        <v>0.5</v>
      </c>
      <c r="F30" s="57" t="n">
        <v>0.25</v>
      </c>
      <c r="G30" s="57" t="n">
        <v>0.5</v>
      </c>
      <c r="H30" s="57" t="n">
        <v>1</v>
      </c>
    </row>
    <row r="31" customFormat="false" ht="12.8" hidden="false" customHeight="false" outlineLevel="0" collapsed="false">
      <c r="B31" s="55" t="s">
        <v>187</v>
      </c>
      <c r="C31" s="56" t="n">
        <v>4</v>
      </c>
      <c r="D31" s="57" t="n">
        <v>0</v>
      </c>
      <c r="E31" s="57" t="n">
        <v>0</v>
      </c>
      <c r="F31" s="57" t="n">
        <v>0.75</v>
      </c>
      <c r="G31" s="57" t="n">
        <v>1</v>
      </c>
      <c r="H31" s="57" t="n">
        <v>1</v>
      </c>
    </row>
    <row r="32" customFormat="false" ht="12.8" hidden="false" customHeight="false" outlineLevel="0" collapsed="false">
      <c r="B32" s="55" t="s">
        <v>249</v>
      </c>
      <c r="C32" s="56" t="n">
        <v>4</v>
      </c>
      <c r="D32" s="57" t="n">
        <v>0</v>
      </c>
      <c r="E32" s="57" t="n">
        <v>0</v>
      </c>
      <c r="F32" s="57" t="n">
        <v>0</v>
      </c>
      <c r="G32" s="57" t="n">
        <v>1</v>
      </c>
      <c r="H32" s="57" t="n">
        <v>0</v>
      </c>
    </row>
    <row r="33" customFormat="false" ht="12.8" hidden="false" customHeight="false" outlineLevel="0" collapsed="false">
      <c r="B33" s="55" t="s">
        <v>314</v>
      </c>
      <c r="C33" s="56" t="n">
        <v>4</v>
      </c>
      <c r="D33" s="57" t="n">
        <v>0</v>
      </c>
      <c r="E33" s="57" t="n">
        <v>0</v>
      </c>
      <c r="F33" s="57" t="n">
        <v>0.5</v>
      </c>
      <c r="G33" s="57" t="n">
        <v>1</v>
      </c>
      <c r="H33" s="57" t="n">
        <v>0</v>
      </c>
    </row>
    <row r="34" customFormat="false" ht="12.8" hidden="false" customHeight="false" outlineLevel="0" collapsed="false">
      <c r="B34" s="55" t="s">
        <v>114</v>
      </c>
      <c r="C34" s="56" t="n">
        <v>3</v>
      </c>
      <c r="D34" s="57" t="n">
        <v>0</v>
      </c>
      <c r="E34" s="57" t="n">
        <v>0</v>
      </c>
      <c r="F34" s="57" t="n">
        <v>0.666666666666667</v>
      </c>
      <c r="G34" s="57" t="n">
        <v>1</v>
      </c>
      <c r="H34" s="57" t="n">
        <v>1</v>
      </c>
    </row>
    <row r="35" customFormat="false" ht="12.8" hidden="false" customHeight="false" outlineLevel="0" collapsed="false">
      <c r="B35" s="55" t="s">
        <v>120</v>
      </c>
      <c r="C35" s="56" t="n">
        <v>3</v>
      </c>
      <c r="D35" s="57" t="n">
        <v>0</v>
      </c>
      <c r="E35" s="57" t="n">
        <v>0</v>
      </c>
      <c r="F35" s="57" t="n">
        <v>0</v>
      </c>
      <c r="G35" s="57" t="n">
        <v>1</v>
      </c>
      <c r="H35" s="57" t="n">
        <v>0</v>
      </c>
    </row>
    <row r="36" customFormat="false" ht="12.8" hidden="false" customHeight="false" outlineLevel="0" collapsed="false">
      <c r="B36" s="55" t="s">
        <v>245</v>
      </c>
      <c r="C36" s="56" t="n">
        <v>3</v>
      </c>
      <c r="D36" s="57" t="n">
        <v>1</v>
      </c>
      <c r="E36" s="57" t="n">
        <v>1</v>
      </c>
      <c r="F36" s="57" t="n">
        <v>1</v>
      </c>
      <c r="G36" s="57" t="n">
        <v>1</v>
      </c>
      <c r="H36" s="57" t="n">
        <v>1</v>
      </c>
    </row>
    <row r="37" customFormat="false" ht="12.8" hidden="false" customHeight="false" outlineLevel="0" collapsed="false">
      <c r="B37" s="55" t="s">
        <v>307</v>
      </c>
      <c r="C37" s="56" t="n">
        <v>3</v>
      </c>
      <c r="D37" s="57" t="n">
        <v>0.666666666666667</v>
      </c>
      <c r="E37" s="57" t="n">
        <v>0</v>
      </c>
      <c r="F37" s="57" t="n">
        <v>0.333333333333333</v>
      </c>
      <c r="G37" s="57" t="n">
        <v>0.666666666666667</v>
      </c>
      <c r="H37" s="57" t="n">
        <v>1</v>
      </c>
    </row>
    <row r="38" customFormat="false" ht="12.8" hidden="false" customHeight="false" outlineLevel="0" collapsed="false">
      <c r="B38" s="55" t="s">
        <v>193</v>
      </c>
      <c r="C38" s="56" t="n">
        <v>2</v>
      </c>
      <c r="D38" s="57" t="n">
        <v>1</v>
      </c>
      <c r="E38" s="57" t="n">
        <v>1</v>
      </c>
      <c r="F38" s="57" t="n">
        <v>1</v>
      </c>
      <c r="G38" s="57" t="n">
        <v>0</v>
      </c>
      <c r="H38" s="57" t="n">
        <v>1</v>
      </c>
    </row>
    <row r="39" customFormat="false" ht="12.8" hidden="false" customHeight="false" outlineLevel="0" collapsed="false">
      <c r="B39" s="55" t="s">
        <v>273</v>
      </c>
      <c r="C39" s="56" t="n">
        <v>2</v>
      </c>
      <c r="D39" s="57" t="n">
        <v>0.5</v>
      </c>
      <c r="E39" s="57" t="n">
        <v>1</v>
      </c>
      <c r="F39" s="57" t="n">
        <v>0.5</v>
      </c>
      <c r="G39" s="57" t="n">
        <v>1</v>
      </c>
      <c r="H39" s="57" t="n">
        <v>1</v>
      </c>
    </row>
    <row r="40" customFormat="false" ht="12.8" hidden="false" customHeight="false" outlineLevel="0" collapsed="false">
      <c r="B40" s="55" t="s">
        <v>311</v>
      </c>
      <c r="C40" s="56" t="n">
        <v>1</v>
      </c>
      <c r="D40" s="57" t="n">
        <v>0</v>
      </c>
      <c r="E40" s="57" t="n">
        <v>0</v>
      </c>
      <c r="F40" s="57" t="n">
        <v>1</v>
      </c>
      <c r="G40" s="57" t="n">
        <v>1</v>
      </c>
      <c r="H40" s="57" t="n">
        <v>0</v>
      </c>
    </row>
  </sheetData>
  <autoFilter ref="B5:H40"/>
  <mergeCells count="2">
    <mergeCell ref="C4:C5"/>
    <mergeCell ref="D4:H4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4:B3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3" activeCellId="0" sqref="B3"/>
    </sheetView>
  </sheetViews>
  <sheetFormatPr defaultColWidth="11.640625" defaultRowHeight="12.8" zeroHeight="false" outlineLevelRow="0" outlineLevelCol="0"/>
  <cols>
    <col collapsed="false" customWidth="true" hidden="false" outlineLevel="0" max="2" min="2" style="65" width="88.64"/>
    <col collapsed="false" customWidth="false" hidden="false" outlineLevel="0" max="1024" min="65" style="66" width="11.63"/>
  </cols>
  <sheetData>
    <row r="4" customFormat="false" ht="26.85" hidden="false" customHeight="true" outlineLevel="0" collapsed="false">
      <c r="B4" s="67" t="s">
        <v>400</v>
      </c>
    </row>
    <row r="6" customFormat="false" ht="12.8" hidden="false" customHeight="false" outlineLevel="0" collapsed="false">
      <c r="B6" s="67" t="s">
        <v>401</v>
      </c>
    </row>
    <row r="7" customFormat="false" ht="12.8" hidden="false" customHeight="false" outlineLevel="0" collapsed="false">
      <c r="B7" s="67" t="s">
        <v>402</v>
      </c>
    </row>
    <row r="8" customFormat="false" ht="12.8" hidden="false" customHeight="false" outlineLevel="0" collapsed="false">
      <c r="B8" s="67"/>
    </row>
    <row r="9" customFormat="false" ht="20.85" hidden="false" customHeight="false" outlineLevel="0" collapsed="false">
      <c r="B9" s="68" t="s">
        <v>403</v>
      </c>
    </row>
    <row r="10" customFormat="false" ht="15.65" hidden="false" customHeight="true" outlineLevel="0" collapsed="false">
      <c r="B10" s="68"/>
    </row>
    <row r="11" customFormat="false" ht="12.8" hidden="false" customHeight="false" outlineLevel="0" collapsed="false">
      <c r="B11" s="69" t="s">
        <v>404</v>
      </c>
    </row>
    <row r="12" customFormat="false" ht="12.8" hidden="false" customHeight="false" outlineLevel="0" collapsed="false">
      <c r="B12" s="70" t="s">
        <v>405</v>
      </c>
    </row>
    <row r="13" customFormat="false" ht="12.8" hidden="false" customHeight="false" outlineLevel="0" collapsed="false">
      <c r="B13" s="70"/>
    </row>
    <row r="14" customFormat="false" ht="12.8" hidden="false" customHeight="false" outlineLevel="0" collapsed="false">
      <c r="B14" s="71" t="s">
        <v>406</v>
      </c>
    </row>
    <row r="15" customFormat="false" ht="12.8" hidden="false" customHeight="false" outlineLevel="0" collapsed="false">
      <c r="B15" s="71" t="s">
        <v>407</v>
      </c>
    </row>
    <row r="16" customFormat="false" ht="12.8" hidden="false" customHeight="false" outlineLevel="0" collapsed="false">
      <c r="B16" s="67"/>
    </row>
    <row r="17" customFormat="false" ht="12.8" hidden="false" customHeight="false" outlineLevel="0" collapsed="false">
      <c r="B17" s="70" t="s">
        <v>408</v>
      </c>
    </row>
    <row r="18" customFormat="false" ht="10.4" hidden="false" customHeight="true" outlineLevel="0" collapsed="false"/>
    <row r="19" customFormat="false" ht="30.55" hidden="false" customHeight="false" outlineLevel="0" collapsed="false">
      <c r="B19" s="69" t="s">
        <v>409</v>
      </c>
    </row>
    <row r="21" customFormat="false" ht="12.8" hidden="false" customHeight="false" outlineLevel="0" collapsed="false">
      <c r="B21" s="70" t="s">
        <v>410</v>
      </c>
    </row>
    <row r="22" customFormat="false" ht="12.8" hidden="false" customHeight="false" outlineLevel="0" collapsed="false">
      <c r="B22" s="69" t="s">
        <v>411</v>
      </c>
    </row>
    <row r="23" customFormat="false" ht="12.8" hidden="false" customHeight="false" outlineLevel="0" collapsed="false">
      <c r="B23" s="69" t="s">
        <v>412</v>
      </c>
    </row>
    <row r="24" customFormat="false" ht="12.8" hidden="false" customHeight="false" outlineLevel="0" collapsed="false">
      <c r="B24" s="69" t="s">
        <v>413</v>
      </c>
    </row>
    <row r="25" customFormat="false" ht="12.8" hidden="false" customHeight="false" outlineLevel="0" collapsed="false">
      <c r="B25" s="69"/>
    </row>
    <row r="26" customFormat="false" ht="12.8" hidden="false" customHeight="false" outlineLevel="0" collapsed="false">
      <c r="B26" s="70" t="s">
        <v>414</v>
      </c>
    </row>
    <row r="27" customFormat="false" ht="12.8" hidden="false" customHeight="false" outlineLevel="0" collapsed="false">
      <c r="B27" s="72" t="s">
        <v>415</v>
      </c>
    </row>
    <row r="28" customFormat="false" ht="12.8" hidden="false" customHeight="false" outlineLevel="0" collapsed="false">
      <c r="B28" s="73"/>
    </row>
    <row r="29" customFormat="false" ht="12.8" hidden="false" customHeight="false" outlineLevel="0" collapsed="false">
      <c r="B29" s="73"/>
    </row>
    <row r="30" customFormat="false" ht="12.8" hidden="false" customHeight="false" outlineLevel="0" collapsed="false">
      <c r="B30" s="73"/>
    </row>
    <row r="31" customFormat="false" ht="12.8" hidden="false" customHeight="false" outlineLevel="0" collapsed="false">
      <c r="B31" s="73"/>
    </row>
    <row r="32" customFormat="false" ht="12.8" hidden="false" customHeight="false" outlineLevel="0" collapsed="false">
      <c r="B32" s="73"/>
    </row>
    <row r="33" customFormat="false" ht="12.8" hidden="false" customHeight="false" outlineLevel="0" collapsed="false">
      <c r="B33" s="73"/>
    </row>
    <row r="34" customFormat="false" ht="12.8" hidden="false" customHeight="false" outlineLevel="0" collapsed="false">
      <c r="B34" s="73"/>
    </row>
    <row r="35" customFormat="false" ht="12.8" hidden="false" customHeight="false" outlineLevel="0" collapsed="false">
      <c r="B35" s="73"/>
    </row>
    <row r="36" customFormat="false" ht="12.8" hidden="false" customHeight="false" outlineLevel="0" collapsed="false">
      <c r="B36" s="73"/>
    </row>
  </sheetData>
  <mergeCells count="1">
    <mergeCell ref="B28:B36"/>
  </mergeCells>
  <hyperlinks>
    <hyperlink ref="B7" r:id="rId1" display="Główne źródło: PVEL 2023 PV Module Reliability Scorecard (https://scorecard.pvel.com)"/>
    <hyperlink ref="B14" r:id="rId2" display="dawkaczradiatus@gmail.com"/>
    <hyperlink ref="B15" r:id="rId3" display="https://www.linkedin.com/in/dawid-kaczmarczyk-945246276/"/>
    <hyperlink ref="B27" r:id="rId4" display="https://www.paypal.com/donate/?hosted_button_id=QRHRFCXLET73E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1045</TotalTime>
  <Application>LibreOffice/7.2.4.1$Windows_X86_64 LibreOffice_project/27d75539669ac387bb498e35313b970b7fe9c4f9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pl-PL</dc:language>
  <cp:lastModifiedBy/>
  <dcterms:modified xsi:type="dcterms:W3CDTF">2023-07-22T14:30:20Z</dcterms:modified>
  <cp:revision>100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